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C16B461B-B722-46B0-9C40-E0773E087BD5}" xr6:coauthVersionLast="47" xr6:coauthVersionMax="47" xr10:uidLastSave="{00000000-0000-0000-0000-000000000000}"/>
  <bookViews>
    <workbookView xWindow="6420" yWindow="264" windowWidth="8544" windowHeight="11808" xr2:uid="{00000000-000D-0000-FFFF-FFFF00000000}"/>
  </bookViews>
  <sheets>
    <sheet name="1702.11 Im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A291" i="1" l="1"/>
  <c r="BZ291" i="1"/>
  <c r="CB290" i="1"/>
  <c r="CB289" i="1"/>
  <c r="CB288" i="1"/>
  <c r="CB287" i="1"/>
  <c r="CB286" i="1"/>
  <c r="CB285" i="1"/>
  <c r="CB284" i="1"/>
  <c r="CB283" i="1"/>
  <c r="CB282" i="1"/>
  <c r="CB281" i="1"/>
  <c r="CB280" i="1"/>
  <c r="CB279" i="1"/>
  <c r="DZ291" i="1"/>
  <c r="DY291" i="1"/>
  <c r="DW291" i="1"/>
  <c r="DV291" i="1"/>
  <c r="DT291" i="1"/>
  <c r="DS291" i="1"/>
  <c r="DQ291" i="1"/>
  <c r="DP291" i="1"/>
  <c r="DN291" i="1"/>
  <c r="DM291" i="1"/>
  <c r="DK291" i="1"/>
  <c r="DJ291" i="1"/>
  <c r="DH291" i="1"/>
  <c r="DG291" i="1"/>
  <c r="DE291" i="1"/>
  <c r="DD291" i="1"/>
  <c r="DB291" i="1"/>
  <c r="DA291" i="1"/>
  <c r="CY291" i="1"/>
  <c r="CX291" i="1"/>
  <c r="CV291" i="1"/>
  <c r="CU291" i="1"/>
  <c r="CS291" i="1"/>
  <c r="CR291" i="1"/>
  <c r="CP291" i="1"/>
  <c r="CO291" i="1"/>
  <c r="CM291" i="1"/>
  <c r="CL291" i="1"/>
  <c r="CJ291" i="1"/>
  <c r="CI291" i="1"/>
  <c r="CG291" i="1"/>
  <c r="CF291" i="1"/>
  <c r="CD291" i="1"/>
  <c r="CC291" i="1"/>
  <c r="BX291" i="1"/>
  <c r="BW291" i="1"/>
  <c r="BU291" i="1"/>
  <c r="BT291" i="1"/>
  <c r="BR291" i="1"/>
  <c r="BQ291" i="1"/>
  <c r="BO291" i="1"/>
  <c r="BN291" i="1"/>
  <c r="BL291" i="1"/>
  <c r="BK291" i="1"/>
  <c r="BI291" i="1"/>
  <c r="BH291" i="1"/>
  <c r="BF291" i="1"/>
  <c r="BE291" i="1"/>
  <c r="BC291" i="1"/>
  <c r="BB291" i="1"/>
  <c r="AZ291" i="1"/>
  <c r="AY291" i="1"/>
  <c r="AW291" i="1"/>
  <c r="AV291" i="1"/>
  <c r="AT291" i="1"/>
  <c r="AS291" i="1"/>
  <c r="AQ291" i="1"/>
  <c r="AP291" i="1"/>
  <c r="AN291" i="1"/>
  <c r="AM291" i="1"/>
  <c r="AK291" i="1"/>
  <c r="AJ291" i="1"/>
  <c r="AH291" i="1"/>
  <c r="AG291" i="1"/>
  <c r="AE291" i="1"/>
  <c r="AD291" i="1"/>
  <c r="AB291" i="1"/>
  <c r="AA291" i="1"/>
  <c r="Y291" i="1"/>
  <c r="X291" i="1"/>
  <c r="V291" i="1"/>
  <c r="U291" i="1"/>
  <c r="S291" i="1"/>
  <c r="R291" i="1"/>
  <c r="P291" i="1"/>
  <c r="O291" i="1"/>
  <c r="M291" i="1"/>
  <c r="L291" i="1"/>
  <c r="J291" i="1"/>
  <c r="I291" i="1"/>
  <c r="G291" i="1"/>
  <c r="F291" i="1"/>
  <c r="EA290" i="1"/>
  <c r="DX290" i="1"/>
  <c r="DU290" i="1"/>
  <c r="DR290" i="1"/>
  <c r="DO290" i="1"/>
  <c r="DL290" i="1"/>
  <c r="DI290" i="1"/>
  <c r="DF290" i="1"/>
  <c r="DC290" i="1"/>
  <c r="CZ290" i="1"/>
  <c r="CW290" i="1"/>
  <c r="CT290" i="1"/>
  <c r="CQ290" i="1"/>
  <c r="CN290" i="1"/>
  <c r="CK290" i="1"/>
  <c r="CH290" i="1"/>
  <c r="CE290" i="1"/>
  <c r="BY290" i="1"/>
  <c r="BV290" i="1"/>
  <c r="BS290" i="1"/>
  <c r="BP290" i="1"/>
  <c r="BM290" i="1"/>
  <c r="BJ290" i="1"/>
  <c r="BG290" i="1"/>
  <c r="BD290" i="1"/>
  <c r="BA290" i="1"/>
  <c r="AX290" i="1"/>
  <c r="AU290" i="1"/>
  <c r="AR290" i="1"/>
  <c r="AO290" i="1"/>
  <c r="AL290" i="1"/>
  <c r="AI290" i="1"/>
  <c r="AF290" i="1"/>
  <c r="AC290" i="1"/>
  <c r="Z290" i="1"/>
  <c r="W290" i="1"/>
  <c r="T290" i="1"/>
  <c r="Q290" i="1"/>
  <c r="N290" i="1"/>
  <c r="K290" i="1"/>
  <c r="H290" i="1"/>
  <c r="EA289" i="1"/>
  <c r="DX289" i="1"/>
  <c r="DU289" i="1"/>
  <c r="DR289" i="1"/>
  <c r="DO289" i="1"/>
  <c r="DL289" i="1"/>
  <c r="DI289" i="1"/>
  <c r="DF289" i="1"/>
  <c r="DC289" i="1"/>
  <c r="CZ289" i="1"/>
  <c r="CW289" i="1"/>
  <c r="CT289" i="1"/>
  <c r="CQ289" i="1"/>
  <c r="CN289" i="1"/>
  <c r="CK289" i="1"/>
  <c r="CH289" i="1"/>
  <c r="CE289" i="1"/>
  <c r="BY289" i="1"/>
  <c r="BV289" i="1"/>
  <c r="BS289" i="1"/>
  <c r="BP289" i="1"/>
  <c r="BM289" i="1"/>
  <c r="BJ289" i="1"/>
  <c r="BG289" i="1"/>
  <c r="BD289" i="1"/>
  <c r="BA289" i="1"/>
  <c r="AX289" i="1"/>
  <c r="AU289" i="1"/>
  <c r="AR289" i="1"/>
  <c r="AO289" i="1"/>
  <c r="AL289" i="1"/>
  <c r="AI289" i="1"/>
  <c r="AF289" i="1"/>
  <c r="AC289" i="1"/>
  <c r="Z289" i="1"/>
  <c r="W289" i="1"/>
  <c r="T289" i="1"/>
  <c r="Q289" i="1"/>
  <c r="N289" i="1"/>
  <c r="K289" i="1"/>
  <c r="H289" i="1"/>
  <c r="EA288" i="1"/>
  <c r="DX288" i="1"/>
  <c r="DU288" i="1"/>
  <c r="DR288" i="1"/>
  <c r="DO288" i="1"/>
  <c r="DL288" i="1"/>
  <c r="DI288" i="1"/>
  <c r="DF288" i="1"/>
  <c r="DC288" i="1"/>
  <c r="CZ288" i="1"/>
  <c r="CW288" i="1"/>
  <c r="CT288" i="1"/>
  <c r="CQ288" i="1"/>
  <c r="CN288" i="1"/>
  <c r="CK288" i="1"/>
  <c r="CH288" i="1"/>
  <c r="CE288" i="1"/>
  <c r="BY288" i="1"/>
  <c r="BV288" i="1"/>
  <c r="BS288" i="1"/>
  <c r="BP288" i="1"/>
  <c r="BM288" i="1"/>
  <c r="BJ288" i="1"/>
  <c r="BG288" i="1"/>
  <c r="BD288" i="1"/>
  <c r="BA288" i="1"/>
  <c r="AX288" i="1"/>
  <c r="AU288" i="1"/>
  <c r="AR288" i="1"/>
  <c r="AO288" i="1"/>
  <c r="AL288" i="1"/>
  <c r="AI288" i="1"/>
  <c r="AF288" i="1"/>
  <c r="AC288" i="1"/>
  <c r="Z288" i="1"/>
  <c r="W288" i="1"/>
  <c r="T288" i="1"/>
  <c r="Q288" i="1"/>
  <c r="N288" i="1"/>
  <c r="K288" i="1"/>
  <c r="H288" i="1"/>
  <c r="EA287" i="1"/>
  <c r="DX287" i="1"/>
  <c r="DU287" i="1"/>
  <c r="DR287" i="1"/>
  <c r="DO287" i="1"/>
  <c r="DL287" i="1"/>
  <c r="DI287" i="1"/>
  <c r="DF287" i="1"/>
  <c r="DC287" i="1"/>
  <c r="CZ287" i="1"/>
  <c r="CW287" i="1"/>
  <c r="CT287" i="1"/>
  <c r="CQ287" i="1"/>
  <c r="CN287" i="1"/>
  <c r="CK287" i="1"/>
  <c r="CH287" i="1"/>
  <c r="CE287" i="1"/>
  <c r="BY287" i="1"/>
  <c r="BV287" i="1"/>
  <c r="BS287" i="1"/>
  <c r="BP287" i="1"/>
  <c r="BM287" i="1"/>
  <c r="BJ287" i="1"/>
  <c r="BG287" i="1"/>
  <c r="BD287" i="1"/>
  <c r="BA287" i="1"/>
  <c r="AX287" i="1"/>
  <c r="AU287" i="1"/>
  <c r="AR287" i="1"/>
  <c r="AO287" i="1"/>
  <c r="AL287" i="1"/>
  <c r="AI287" i="1"/>
  <c r="AF287" i="1"/>
  <c r="AC287" i="1"/>
  <c r="Z287" i="1"/>
  <c r="W287" i="1"/>
  <c r="T287" i="1"/>
  <c r="Q287" i="1"/>
  <c r="N287" i="1"/>
  <c r="K287" i="1"/>
  <c r="H287" i="1"/>
  <c r="EA286" i="1"/>
  <c r="DX286" i="1"/>
  <c r="DU286" i="1"/>
  <c r="DR286" i="1"/>
  <c r="DO286" i="1"/>
  <c r="DL286" i="1"/>
  <c r="DI286" i="1"/>
  <c r="DF286" i="1"/>
  <c r="DC286" i="1"/>
  <c r="CZ286" i="1"/>
  <c r="CW286" i="1"/>
  <c r="CT286" i="1"/>
  <c r="CQ286" i="1"/>
  <c r="CN286" i="1"/>
  <c r="CK286" i="1"/>
  <c r="CH286" i="1"/>
  <c r="CE286" i="1"/>
  <c r="BY286" i="1"/>
  <c r="BV286" i="1"/>
  <c r="BS286" i="1"/>
  <c r="BP286" i="1"/>
  <c r="BM286" i="1"/>
  <c r="BJ286" i="1"/>
  <c r="BG286" i="1"/>
  <c r="BD286" i="1"/>
  <c r="BA286" i="1"/>
  <c r="AX286" i="1"/>
  <c r="AU286" i="1"/>
  <c r="AR286" i="1"/>
  <c r="AO286" i="1"/>
  <c r="AL286" i="1"/>
  <c r="AI286" i="1"/>
  <c r="AF286" i="1"/>
  <c r="AC286" i="1"/>
  <c r="Z286" i="1"/>
  <c r="W286" i="1"/>
  <c r="T286" i="1"/>
  <c r="Q286" i="1"/>
  <c r="N286" i="1"/>
  <c r="K286" i="1"/>
  <c r="H286" i="1"/>
  <c r="EA285" i="1"/>
  <c r="DX285" i="1"/>
  <c r="DU285" i="1"/>
  <c r="DR285" i="1"/>
  <c r="DO285" i="1"/>
  <c r="DL285" i="1"/>
  <c r="DI285" i="1"/>
  <c r="DF285" i="1"/>
  <c r="DC285" i="1"/>
  <c r="CZ285" i="1"/>
  <c r="CW285" i="1"/>
  <c r="CT285" i="1"/>
  <c r="CQ285" i="1"/>
  <c r="CN285" i="1"/>
  <c r="CK285" i="1"/>
  <c r="CH285" i="1"/>
  <c r="CE285" i="1"/>
  <c r="BY285" i="1"/>
  <c r="BV285" i="1"/>
  <c r="BS285" i="1"/>
  <c r="BP285" i="1"/>
  <c r="BM285" i="1"/>
  <c r="BJ285" i="1"/>
  <c r="BG285" i="1"/>
  <c r="BD285" i="1"/>
  <c r="BA285" i="1"/>
  <c r="AX285" i="1"/>
  <c r="AU285" i="1"/>
  <c r="AR285" i="1"/>
  <c r="AO285" i="1"/>
  <c r="AL285" i="1"/>
  <c r="AI285" i="1"/>
  <c r="AF285" i="1"/>
  <c r="AC285" i="1"/>
  <c r="Z285" i="1"/>
  <c r="W285" i="1"/>
  <c r="T285" i="1"/>
  <c r="Q285" i="1"/>
  <c r="N285" i="1"/>
  <c r="K285" i="1"/>
  <c r="H285" i="1"/>
  <c r="EA284" i="1"/>
  <c r="DX284" i="1"/>
  <c r="DU284" i="1"/>
  <c r="DR284" i="1"/>
  <c r="DO284" i="1"/>
  <c r="DL284" i="1"/>
  <c r="DI284" i="1"/>
  <c r="DF284" i="1"/>
  <c r="DC284" i="1"/>
  <c r="CZ284" i="1"/>
  <c r="CW284" i="1"/>
  <c r="CT284" i="1"/>
  <c r="CQ284" i="1"/>
  <c r="CN284" i="1"/>
  <c r="CK284" i="1"/>
  <c r="CH284" i="1"/>
  <c r="CE284" i="1"/>
  <c r="BY284" i="1"/>
  <c r="BV284" i="1"/>
  <c r="BS284" i="1"/>
  <c r="BP284" i="1"/>
  <c r="BM284" i="1"/>
  <c r="BJ284" i="1"/>
  <c r="BG284" i="1"/>
  <c r="BD284" i="1"/>
  <c r="BA284" i="1"/>
  <c r="AX284" i="1"/>
  <c r="AU284" i="1"/>
  <c r="AR284" i="1"/>
  <c r="AO284" i="1"/>
  <c r="AL284" i="1"/>
  <c r="AI284" i="1"/>
  <c r="AF284" i="1"/>
  <c r="AC284" i="1"/>
  <c r="Z284" i="1"/>
  <c r="W284" i="1"/>
  <c r="T284" i="1"/>
  <c r="Q284" i="1"/>
  <c r="N284" i="1"/>
  <c r="K284" i="1"/>
  <c r="H284" i="1"/>
  <c r="EA283" i="1"/>
  <c r="DX283" i="1"/>
  <c r="DU283" i="1"/>
  <c r="DR283" i="1"/>
  <c r="DO283" i="1"/>
  <c r="DL283" i="1"/>
  <c r="DI283" i="1"/>
  <c r="DF283" i="1"/>
  <c r="DC283" i="1"/>
  <c r="CZ283" i="1"/>
  <c r="CW283" i="1"/>
  <c r="CT283" i="1"/>
  <c r="CQ283" i="1"/>
  <c r="CN283" i="1"/>
  <c r="CK283" i="1"/>
  <c r="CH283" i="1"/>
  <c r="CE283" i="1"/>
  <c r="BY283" i="1"/>
  <c r="BV283" i="1"/>
  <c r="BS283" i="1"/>
  <c r="BP283" i="1"/>
  <c r="BM283" i="1"/>
  <c r="BJ283" i="1"/>
  <c r="BG283" i="1"/>
  <c r="BD283" i="1"/>
  <c r="BA283" i="1"/>
  <c r="AX283" i="1"/>
  <c r="AU283" i="1"/>
  <c r="AR283" i="1"/>
  <c r="AO283" i="1"/>
  <c r="AL283" i="1"/>
  <c r="AI283" i="1"/>
  <c r="AF283" i="1"/>
  <c r="AC283" i="1"/>
  <c r="Z283" i="1"/>
  <c r="W283" i="1"/>
  <c r="T283" i="1"/>
  <c r="Q283" i="1"/>
  <c r="N283" i="1"/>
  <c r="K283" i="1"/>
  <c r="H283" i="1"/>
  <c r="EA282" i="1"/>
  <c r="DX282" i="1"/>
  <c r="DU282" i="1"/>
  <c r="DR282" i="1"/>
  <c r="DO282" i="1"/>
  <c r="DL282" i="1"/>
  <c r="DI282" i="1"/>
  <c r="DF282" i="1"/>
  <c r="DC282" i="1"/>
  <c r="CZ282" i="1"/>
  <c r="CW282" i="1"/>
  <c r="CT282" i="1"/>
  <c r="CQ282" i="1"/>
  <c r="CN282" i="1"/>
  <c r="CK282" i="1"/>
  <c r="CH282" i="1"/>
  <c r="CE282" i="1"/>
  <c r="BY282" i="1"/>
  <c r="BV282" i="1"/>
  <c r="BS282" i="1"/>
  <c r="BP282" i="1"/>
  <c r="BM282" i="1"/>
  <c r="BJ282" i="1"/>
  <c r="BG282" i="1"/>
  <c r="BD282" i="1"/>
  <c r="BA282" i="1"/>
  <c r="AX282" i="1"/>
  <c r="AU282" i="1"/>
  <c r="AR282" i="1"/>
  <c r="AO282" i="1"/>
  <c r="AL282" i="1"/>
  <c r="AI282" i="1"/>
  <c r="AF282" i="1"/>
  <c r="AC282" i="1"/>
  <c r="Z282" i="1"/>
  <c r="W282" i="1"/>
  <c r="T282" i="1"/>
  <c r="Q282" i="1"/>
  <c r="N282" i="1"/>
  <c r="K282" i="1"/>
  <c r="H282" i="1"/>
  <c r="EA281" i="1"/>
  <c r="DX281" i="1"/>
  <c r="DU281" i="1"/>
  <c r="DR281" i="1"/>
  <c r="DO281" i="1"/>
  <c r="DL281" i="1"/>
  <c r="DI281" i="1"/>
  <c r="DF281" i="1"/>
  <c r="DC281" i="1"/>
  <c r="CZ281" i="1"/>
  <c r="CW281" i="1"/>
  <c r="CT281" i="1"/>
  <c r="CQ281" i="1"/>
  <c r="CN281" i="1"/>
  <c r="CK281" i="1"/>
  <c r="CH281" i="1"/>
  <c r="CE281" i="1"/>
  <c r="BY281" i="1"/>
  <c r="BV281" i="1"/>
  <c r="BS281" i="1"/>
  <c r="BP281" i="1"/>
  <c r="BM281" i="1"/>
  <c r="BJ281" i="1"/>
  <c r="BG281" i="1"/>
  <c r="BD281" i="1"/>
  <c r="BA281" i="1"/>
  <c r="AX281" i="1"/>
  <c r="AU281" i="1"/>
  <c r="AR281" i="1"/>
  <c r="AO281" i="1"/>
  <c r="AL281" i="1"/>
  <c r="AI281" i="1"/>
  <c r="AF281" i="1"/>
  <c r="AC281" i="1"/>
  <c r="Z281" i="1"/>
  <c r="W281" i="1"/>
  <c r="T281" i="1"/>
  <c r="Q281" i="1"/>
  <c r="N281" i="1"/>
  <c r="K281" i="1"/>
  <c r="H281" i="1"/>
  <c r="EA280" i="1"/>
  <c r="DX280" i="1"/>
  <c r="DU280" i="1"/>
  <c r="DR280" i="1"/>
  <c r="DO280" i="1"/>
  <c r="DL280" i="1"/>
  <c r="DI280" i="1"/>
  <c r="DF280" i="1"/>
  <c r="DC280" i="1"/>
  <c r="CZ280" i="1"/>
  <c r="CW280" i="1"/>
  <c r="CT280" i="1"/>
  <c r="CQ280" i="1"/>
  <c r="CN280" i="1"/>
  <c r="CK280" i="1"/>
  <c r="CH280" i="1"/>
  <c r="CE280" i="1"/>
  <c r="BY280" i="1"/>
  <c r="BV280" i="1"/>
  <c r="BS280" i="1"/>
  <c r="BP280" i="1"/>
  <c r="BM280" i="1"/>
  <c r="BJ280" i="1"/>
  <c r="BG280" i="1"/>
  <c r="BD280" i="1"/>
  <c r="BA280" i="1"/>
  <c r="AX280" i="1"/>
  <c r="AU280" i="1"/>
  <c r="AR280" i="1"/>
  <c r="AO280" i="1"/>
  <c r="AL280" i="1"/>
  <c r="AI280" i="1"/>
  <c r="AF280" i="1"/>
  <c r="AC280" i="1"/>
  <c r="Z280" i="1"/>
  <c r="W280" i="1"/>
  <c r="T280" i="1"/>
  <c r="Q280" i="1"/>
  <c r="N280" i="1"/>
  <c r="K280" i="1"/>
  <c r="H280" i="1"/>
  <c r="EA279" i="1"/>
  <c r="DX279" i="1"/>
  <c r="DU279" i="1"/>
  <c r="DR279" i="1"/>
  <c r="DO279" i="1"/>
  <c r="DL279" i="1"/>
  <c r="DI279" i="1"/>
  <c r="DF279" i="1"/>
  <c r="DC279" i="1"/>
  <c r="CZ279" i="1"/>
  <c r="CW279" i="1"/>
  <c r="CT279" i="1"/>
  <c r="CQ279" i="1"/>
  <c r="CN279" i="1"/>
  <c r="CK279" i="1"/>
  <c r="CH279" i="1"/>
  <c r="CE279" i="1"/>
  <c r="BY279" i="1"/>
  <c r="BV279" i="1"/>
  <c r="BS279" i="1"/>
  <c r="BP279" i="1"/>
  <c r="BM279" i="1"/>
  <c r="BJ279" i="1"/>
  <c r="BG279" i="1"/>
  <c r="BD279" i="1"/>
  <c r="BA279" i="1"/>
  <c r="AX279" i="1"/>
  <c r="AU279" i="1"/>
  <c r="AR279" i="1"/>
  <c r="AO279" i="1"/>
  <c r="AL279" i="1"/>
  <c r="AI279" i="1"/>
  <c r="AF279" i="1"/>
  <c r="AC279" i="1"/>
  <c r="Z279" i="1"/>
  <c r="W279" i="1"/>
  <c r="T279" i="1"/>
  <c r="Q279" i="1"/>
  <c r="N279" i="1"/>
  <c r="K279" i="1"/>
  <c r="H279" i="1"/>
  <c r="D291" i="1"/>
  <c r="C291" i="1"/>
  <c r="EC290" i="1"/>
  <c r="EB290" i="1"/>
  <c r="E290" i="1"/>
  <c r="EC289" i="1"/>
  <c r="EB289" i="1"/>
  <c r="E289" i="1"/>
  <c r="EC288" i="1"/>
  <c r="EB288" i="1"/>
  <c r="E288" i="1"/>
  <c r="EC287" i="1"/>
  <c r="EB287" i="1"/>
  <c r="E287" i="1"/>
  <c r="EC286" i="1"/>
  <c r="EB286" i="1"/>
  <c r="E286" i="1"/>
  <c r="EC285" i="1"/>
  <c r="EB285" i="1"/>
  <c r="E285" i="1"/>
  <c r="EC284" i="1"/>
  <c r="EB284" i="1"/>
  <c r="E284" i="1"/>
  <c r="EC283" i="1"/>
  <c r="EB283" i="1"/>
  <c r="E283" i="1"/>
  <c r="EC282" i="1"/>
  <c r="EB282" i="1"/>
  <c r="E282" i="1"/>
  <c r="EC281" i="1"/>
  <c r="EB281" i="1"/>
  <c r="E281" i="1"/>
  <c r="EC280" i="1"/>
  <c r="EB280" i="1"/>
  <c r="E280" i="1"/>
  <c r="EC279" i="1"/>
  <c r="EB279" i="1"/>
  <c r="E279" i="1"/>
  <c r="EC277" i="1"/>
  <c r="EB277" i="1"/>
  <c r="EC276" i="1"/>
  <c r="EB276" i="1"/>
  <c r="EC275" i="1"/>
  <c r="EB275" i="1"/>
  <c r="EC274" i="1"/>
  <c r="EB274" i="1"/>
  <c r="EC273" i="1"/>
  <c r="EB273" i="1"/>
  <c r="EC272" i="1"/>
  <c r="EB272" i="1"/>
  <c r="EC271" i="1"/>
  <c r="EB271" i="1"/>
  <c r="EC270" i="1"/>
  <c r="EB270" i="1"/>
  <c r="EC269" i="1"/>
  <c r="EB269" i="1"/>
  <c r="EC268" i="1"/>
  <c r="EB268" i="1"/>
  <c r="EC267" i="1"/>
  <c r="EB267" i="1"/>
  <c r="EC266" i="1"/>
  <c r="EB266" i="1"/>
  <c r="DZ278" i="1"/>
  <c r="DY278" i="1"/>
  <c r="DW278" i="1"/>
  <c r="DV278" i="1"/>
  <c r="DT278" i="1"/>
  <c r="DS278" i="1"/>
  <c r="DQ278" i="1"/>
  <c r="DP278" i="1"/>
  <c r="DN278" i="1"/>
  <c r="DM278" i="1"/>
  <c r="DK278" i="1"/>
  <c r="DJ278" i="1"/>
  <c r="DH278" i="1"/>
  <c r="DG278" i="1"/>
  <c r="DE278" i="1"/>
  <c r="DD278" i="1"/>
  <c r="DB278" i="1"/>
  <c r="DA278" i="1"/>
  <c r="CY278" i="1"/>
  <c r="CX278" i="1"/>
  <c r="CV278" i="1"/>
  <c r="CU278" i="1"/>
  <c r="CS278" i="1"/>
  <c r="CR278" i="1"/>
  <c r="CP278" i="1"/>
  <c r="CO278" i="1"/>
  <c r="CM278" i="1"/>
  <c r="CL278" i="1"/>
  <c r="CJ278" i="1"/>
  <c r="CI278" i="1"/>
  <c r="CG278" i="1"/>
  <c r="CF278" i="1"/>
  <c r="CD278" i="1"/>
  <c r="CC278" i="1"/>
  <c r="BX278" i="1"/>
  <c r="BW278" i="1"/>
  <c r="BU278" i="1"/>
  <c r="BT278" i="1"/>
  <c r="BR278" i="1"/>
  <c r="BQ278" i="1"/>
  <c r="BO278" i="1"/>
  <c r="BN278" i="1"/>
  <c r="BL278" i="1"/>
  <c r="BK278" i="1"/>
  <c r="BI278" i="1"/>
  <c r="BH278" i="1"/>
  <c r="BF278" i="1"/>
  <c r="BE278" i="1"/>
  <c r="BC278" i="1"/>
  <c r="BB278" i="1"/>
  <c r="AZ278" i="1"/>
  <c r="AY278" i="1"/>
  <c r="AW278" i="1"/>
  <c r="AV278" i="1"/>
  <c r="AT278" i="1"/>
  <c r="AS278" i="1"/>
  <c r="AQ278" i="1"/>
  <c r="AP278" i="1"/>
  <c r="AN278" i="1"/>
  <c r="AM278" i="1"/>
  <c r="AK278" i="1"/>
  <c r="AJ278" i="1"/>
  <c r="AH278" i="1"/>
  <c r="AG278" i="1"/>
  <c r="AE278" i="1"/>
  <c r="AD278" i="1"/>
  <c r="AB278" i="1"/>
  <c r="AA278" i="1"/>
  <c r="Y278" i="1"/>
  <c r="X278" i="1"/>
  <c r="V278" i="1"/>
  <c r="U278" i="1"/>
  <c r="S278" i="1"/>
  <c r="R278" i="1"/>
  <c r="P278" i="1"/>
  <c r="O278" i="1"/>
  <c r="M278" i="1"/>
  <c r="L278" i="1"/>
  <c r="J278" i="1"/>
  <c r="I278" i="1"/>
  <c r="G278" i="1"/>
  <c r="F278" i="1"/>
  <c r="EA277" i="1"/>
  <c r="DX277" i="1"/>
  <c r="DU277" i="1"/>
  <c r="DR277" i="1"/>
  <c r="DO277" i="1"/>
  <c r="DL277" i="1"/>
  <c r="DI277" i="1"/>
  <c r="DF277" i="1"/>
  <c r="DC277" i="1"/>
  <c r="CZ277" i="1"/>
  <c r="CW277" i="1"/>
  <c r="CT277" i="1"/>
  <c r="CQ277" i="1"/>
  <c r="CN277" i="1"/>
  <c r="CK277" i="1"/>
  <c r="CH277" i="1"/>
  <c r="CE277" i="1"/>
  <c r="BY277" i="1"/>
  <c r="BV277" i="1"/>
  <c r="BS277" i="1"/>
  <c r="BP277" i="1"/>
  <c r="BM277" i="1"/>
  <c r="BJ277" i="1"/>
  <c r="BG277" i="1"/>
  <c r="BD277" i="1"/>
  <c r="BA277" i="1"/>
  <c r="AX277" i="1"/>
  <c r="AU277" i="1"/>
  <c r="AR277" i="1"/>
  <c r="AO277" i="1"/>
  <c r="AL277" i="1"/>
  <c r="AI277" i="1"/>
  <c r="AF277" i="1"/>
  <c r="AC277" i="1"/>
  <c r="Z277" i="1"/>
  <c r="W277" i="1"/>
  <c r="T277" i="1"/>
  <c r="Q277" i="1"/>
  <c r="N277" i="1"/>
  <c r="K277" i="1"/>
  <c r="H277" i="1"/>
  <c r="EA276" i="1"/>
  <c r="DX276" i="1"/>
  <c r="DU276" i="1"/>
  <c r="DR276" i="1"/>
  <c r="DO276" i="1"/>
  <c r="DL276" i="1"/>
  <c r="DI276" i="1"/>
  <c r="DF276" i="1"/>
  <c r="DC276" i="1"/>
  <c r="CZ276" i="1"/>
  <c r="CW276" i="1"/>
  <c r="CT276" i="1"/>
  <c r="CQ276" i="1"/>
  <c r="CN276" i="1"/>
  <c r="CK276" i="1"/>
  <c r="CH276" i="1"/>
  <c r="CE276" i="1"/>
  <c r="BY276" i="1"/>
  <c r="BV276" i="1"/>
  <c r="BS276" i="1"/>
  <c r="BP276" i="1"/>
  <c r="BM276" i="1"/>
  <c r="BJ276" i="1"/>
  <c r="BG276" i="1"/>
  <c r="BD276" i="1"/>
  <c r="BA276" i="1"/>
  <c r="AX276" i="1"/>
  <c r="AU276" i="1"/>
  <c r="AR276" i="1"/>
  <c r="AO276" i="1"/>
  <c r="AL276" i="1"/>
  <c r="AI276" i="1"/>
  <c r="AF276" i="1"/>
  <c r="AC276" i="1"/>
  <c r="Z276" i="1"/>
  <c r="W276" i="1"/>
  <c r="T276" i="1"/>
  <c r="Q276" i="1"/>
  <c r="N276" i="1"/>
  <c r="K276" i="1"/>
  <c r="H276" i="1"/>
  <c r="EA275" i="1"/>
  <c r="DX275" i="1"/>
  <c r="DU275" i="1"/>
  <c r="DR275" i="1"/>
  <c r="DO275" i="1"/>
  <c r="DL275" i="1"/>
  <c r="DI275" i="1"/>
  <c r="DF275" i="1"/>
  <c r="DC275" i="1"/>
  <c r="CZ275" i="1"/>
  <c r="CW275" i="1"/>
  <c r="CT275" i="1"/>
  <c r="CQ275" i="1"/>
  <c r="CN275" i="1"/>
  <c r="CK275" i="1"/>
  <c r="CH275" i="1"/>
  <c r="CE275" i="1"/>
  <c r="BY275" i="1"/>
  <c r="BV275" i="1"/>
  <c r="BS275" i="1"/>
  <c r="BP275" i="1"/>
  <c r="BM275" i="1"/>
  <c r="BJ275" i="1"/>
  <c r="BG275" i="1"/>
  <c r="BD275" i="1"/>
  <c r="BA275" i="1"/>
  <c r="AX275" i="1"/>
  <c r="AU275" i="1"/>
  <c r="AR275" i="1"/>
  <c r="AO275" i="1"/>
  <c r="AL275" i="1"/>
  <c r="AI275" i="1"/>
  <c r="AF275" i="1"/>
  <c r="AC275" i="1"/>
  <c r="Z275" i="1"/>
  <c r="W275" i="1"/>
  <c r="T275" i="1"/>
  <c r="Q275" i="1"/>
  <c r="N275" i="1"/>
  <c r="K275" i="1"/>
  <c r="H275" i="1"/>
  <c r="EA274" i="1"/>
  <c r="DX274" i="1"/>
  <c r="DU274" i="1"/>
  <c r="DR274" i="1"/>
  <c r="DO274" i="1"/>
  <c r="DL274" i="1"/>
  <c r="DI274" i="1"/>
  <c r="DF274" i="1"/>
  <c r="DC274" i="1"/>
  <c r="CZ274" i="1"/>
  <c r="CW274" i="1"/>
  <c r="CT274" i="1"/>
  <c r="CQ274" i="1"/>
  <c r="CN274" i="1"/>
  <c r="CK274" i="1"/>
  <c r="CH274" i="1"/>
  <c r="CE274" i="1"/>
  <c r="BY274" i="1"/>
  <c r="BV274" i="1"/>
  <c r="BS274" i="1"/>
  <c r="BP274" i="1"/>
  <c r="BM274" i="1"/>
  <c r="BJ274" i="1"/>
  <c r="BG274" i="1"/>
  <c r="BD274" i="1"/>
  <c r="BA274" i="1"/>
  <c r="AX274" i="1"/>
  <c r="AU274" i="1"/>
  <c r="AR274" i="1"/>
  <c r="AO274" i="1"/>
  <c r="AL274" i="1"/>
  <c r="AI274" i="1"/>
  <c r="AF274" i="1"/>
  <c r="AC274" i="1"/>
  <c r="Z274" i="1"/>
  <c r="W274" i="1"/>
  <c r="T274" i="1"/>
  <c r="Q274" i="1"/>
  <c r="N274" i="1"/>
  <c r="K274" i="1"/>
  <c r="H274" i="1"/>
  <c r="EA273" i="1"/>
  <c r="DX273" i="1"/>
  <c r="DU273" i="1"/>
  <c r="DR273" i="1"/>
  <c r="DO273" i="1"/>
  <c r="DL273" i="1"/>
  <c r="DI273" i="1"/>
  <c r="DF273" i="1"/>
  <c r="DC273" i="1"/>
  <c r="CZ273" i="1"/>
  <c r="CW273" i="1"/>
  <c r="CT273" i="1"/>
  <c r="CQ273" i="1"/>
  <c r="CN273" i="1"/>
  <c r="CK273" i="1"/>
  <c r="CH273" i="1"/>
  <c r="CE273" i="1"/>
  <c r="BY273" i="1"/>
  <c r="BV273" i="1"/>
  <c r="BS273" i="1"/>
  <c r="BP273" i="1"/>
  <c r="BM273" i="1"/>
  <c r="BJ273" i="1"/>
  <c r="BG273" i="1"/>
  <c r="BD273" i="1"/>
  <c r="BA273" i="1"/>
  <c r="AX273" i="1"/>
  <c r="AU273" i="1"/>
  <c r="AR273" i="1"/>
  <c r="AO273" i="1"/>
  <c r="AL273" i="1"/>
  <c r="AI273" i="1"/>
  <c r="AF273" i="1"/>
  <c r="AC273" i="1"/>
  <c r="Z273" i="1"/>
  <c r="W273" i="1"/>
  <c r="T273" i="1"/>
  <c r="Q273" i="1"/>
  <c r="N273" i="1"/>
  <c r="K273" i="1"/>
  <c r="H273" i="1"/>
  <c r="EA272" i="1"/>
  <c r="DX272" i="1"/>
  <c r="DU272" i="1"/>
  <c r="DR272" i="1"/>
  <c r="DO272" i="1"/>
  <c r="DL272" i="1"/>
  <c r="DI272" i="1"/>
  <c r="DF272" i="1"/>
  <c r="DC272" i="1"/>
  <c r="CZ272" i="1"/>
  <c r="CW272" i="1"/>
  <c r="CT272" i="1"/>
  <c r="CQ272" i="1"/>
  <c r="CN272" i="1"/>
  <c r="CK272" i="1"/>
  <c r="CH272" i="1"/>
  <c r="CE272" i="1"/>
  <c r="BY272" i="1"/>
  <c r="BV272" i="1"/>
  <c r="BS272" i="1"/>
  <c r="BP272" i="1"/>
  <c r="BM272" i="1"/>
  <c r="BJ272" i="1"/>
  <c r="BG272" i="1"/>
  <c r="BD272" i="1"/>
  <c r="BA272" i="1"/>
  <c r="AX272" i="1"/>
  <c r="AU272" i="1"/>
  <c r="AR272" i="1"/>
  <c r="AO272" i="1"/>
  <c r="AL272" i="1"/>
  <c r="AI272" i="1"/>
  <c r="AF272" i="1"/>
  <c r="AC272" i="1"/>
  <c r="Z272" i="1"/>
  <c r="W272" i="1"/>
  <c r="T272" i="1"/>
  <c r="Q272" i="1"/>
  <c r="N272" i="1"/>
  <c r="K272" i="1"/>
  <c r="H272" i="1"/>
  <c r="EA271" i="1"/>
  <c r="DX271" i="1"/>
  <c r="DU271" i="1"/>
  <c r="DR271" i="1"/>
  <c r="DO271" i="1"/>
  <c r="DL271" i="1"/>
  <c r="DI271" i="1"/>
  <c r="DF271" i="1"/>
  <c r="DC271" i="1"/>
  <c r="CZ271" i="1"/>
  <c r="CW271" i="1"/>
  <c r="CT271" i="1"/>
  <c r="CQ271" i="1"/>
  <c r="CN271" i="1"/>
  <c r="CK271" i="1"/>
  <c r="CH271" i="1"/>
  <c r="CE271" i="1"/>
  <c r="BY271" i="1"/>
  <c r="BV271" i="1"/>
  <c r="BS271" i="1"/>
  <c r="BP271" i="1"/>
  <c r="BM271" i="1"/>
  <c r="BJ271" i="1"/>
  <c r="BG271" i="1"/>
  <c r="BD271" i="1"/>
  <c r="BA271" i="1"/>
  <c r="AX271" i="1"/>
  <c r="AU271" i="1"/>
  <c r="AR271" i="1"/>
  <c r="AO271" i="1"/>
  <c r="AL271" i="1"/>
  <c r="AI271" i="1"/>
  <c r="AF271" i="1"/>
  <c r="AC271" i="1"/>
  <c r="Z271" i="1"/>
  <c r="W271" i="1"/>
  <c r="T271" i="1"/>
  <c r="Q271" i="1"/>
  <c r="N271" i="1"/>
  <c r="K271" i="1"/>
  <c r="H271" i="1"/>
  <c r="EA270" i="1"/>
  <c r="DX270" i="1"/>
  <c r="DU270" i="1"/>
  <c r="DR270" i="1"/>
  <c r="DO270" i="1"/>
  <c r="DL270" i="1"/>
  <c r="DI270" i="1"/>
  <c r="DF270" i="1"/>
  <c r="DC270" i="1"/>
  <c r="CZ270" i="1"/>
  <c r="CW270" i="1"/>
  <c r="CT270" i="1"/>
  <c r="CQ270" i="1"/>
  <c r="CN270" i="1"/>
  <c r="CK270" i="1"/>
  <c r="CH270" i="1"/>
  <c r="CE270" i="1"/>
  <c r="BY270" i="1"/>
  <c r="BV270" i="1"/>
  <c r="BS270" i="1"/>
  <c r="BP270" i="1"/>
  <c r="BM270" i="1"/>
  <c r="BJ270" i="1"/>
  <c r="BG270" i="1"/>
  <c r="BD270" i="1"/>
  <c r="BA270" i="1"/>
  <c r="AX270" i="1"/>
  <c r="AU270" i="1"/>
  <c r="AR270" i="1"/>
  <c r="AO270" i="1"/>
  <c r="AL270" i="1"/>
  <c r="AI270" i="1"/>
  <c r="AF270" i="1"/>
  <c r="AC270" i="1"/>
  <c r="Z270" i="1"/>
  <c r="W270" i="1"/>
  <c r="T270" i="1"/>
  <c r="Q270" i="1"/>
  <c r="N270" i="1"/>
  <c r="K270" i="1"/>
  <c r="H270" i="1"/>
  <c r="EA269" i="1"/>
  <c r="DX269" i="1"/>
  <c r="DU269" i="1"/>
  <c r="DR269" i="1"/>
  <c r="DO269" i="1"/>
  <c r="DL269" i="1"/>
  <c r="DI269" i="1"/>
  <c r="DF269" i="1"/>
  <c r="DC269" i="1"/>
  <c r="CZ269" i="1"/>
  <c r="CW269" i="1"/>
  <c r="CT269" i="1"/>
  <c r="CQ269" i="1"/>
  <c r="CN269" i="1"/>
  <c r="CK269" i="1"/>
  <c r="CH269" i="1"/>
  <c r="CE269" i="1"/>
  <c r="BY269" i="1"/>
  <c r="BV269" i="1"/>
  <c r="BS269" i="1"/>
  <c r="BP269" i="1"/>
  <c r="BM269" i="1"/>
  <c r="BJ269" i="1"/>
  <c r="BG269" i="1"/>
  <c r="BD269" i="1"/>
  <c r="BA269" i="1"/>
  <c r="AX269" i="1"/>
  <c r="AU269" i="1"/>
  <c r="AR269" i="1"/>
  <c r="AO269" i="1"/>
  <c r="AL269" i="1"/>
  <c r="AI269" i="1"/>
  <c r="AF269" i="1"/>
  <c r="AC269" i="1"/>
  <c r="Z269" i="1"/>
  <c r="W269" i="1"/>
  <c r="T269" i="1"/>
  <c r="Q269" i="1"/>
  <c r="N269" i="1"/>
  <c r="K269" i="1"/>
  <c r="H269" i="1"/>
  <c r="EA268" i="1"/>
  <c r="DX268" i="1"/>
  <c r="DU268" i="1"/>
  <c r="DR268" i="1"/>
  <c r="DO268" i="1"/>
  <c r="DL268" i="1"/>
  <c r="DI268" i="1"/>
  <c r="DF268" i="1"/>
  <c r="DC268" i="1"/>
  <c r="CZ268" i="1"/>
  <c r="CW268" i="1"/>
  <c r="CT268" i="1"/>
  <c r="CQ268" i="1"/>
  <c r="CN268" i="1"/>
  <c r="CK268" i="1"/>
  <c r="CH268" i="1"/>
  <c r="CE268" i="1"/>
  <c r="BY268" i="1"/>
  <c r="BV268" i="1"/>
  <c r="BS268" i="1"/>
  <c r="BP268" i="1"/>
  <c r="BM268" i="1"/>
  <c r="BJ268" i="1"/>
  <c r="BG268" i="1"/>
  <c r="BD268" i="1"/>
  <c r="BA268" i="1"/>
  <c r="AX268" i="1"/>
  <c r="AU268" i="1"/>
  <c r="AR268" i="1"/>
  <c r="AO268" i="1"/>
  <c r="AL268" i="1"/>
  <c r="AI268" i="1"/>
  <c r="AF268" i="1"/>
  <c r="AC268" i="1"/>
  <c r="Z268" i="1"/>
  <c r="W268" i="1"/>
  <c r="T268" i="1"/>
  <c r="Q268" i="1"/>
  <c r="N268" i="1"/>
  <c r="K268" i="1"/>
  <c r="H268" i="1"/>
  <c r="EA267" i="1"/>
  <c r="DX267" i="1"/>
  <c r="DU267" i="1"/>
  <c r="DR267" i="1"/>
  <c r="DO267" i="1"/>
  <c r="DL267" i="1"/>
  <c r="DI267" i="1"/>
  <c r="DF267" i="1"/>
  <c r="DC267" i="1"/>
  <c r="CZ267" i="1"/>
  <c r="CW267" i="1"/>
  <c r="CT267" i="1"/>
  <c r="CQ267" i="1"/>
  <c r="CN267" i="1"/>
  <c r="CK267" i="1"/>
  <c r="CH267" i="1"/>
  <c r="CE267" i="1"/>
  <c r="BY267" i="1"/>
  <c r="BV267" i="1"/>
  <c r="BS267" i="1"/>
  <c r="BP267" i="1"/>
  <c r="BM267" i="1"/>
  <c r="BJ267" i="1"/>
  <c r="BG267" i="1"/>
  <c r="BD267" i="1"/>
  <c r="BA267" i="1"/>
  <c r="AX267" i="1"/>
  <c r="AU267" i="1"/>
  <c r="AR267" i="1"/>
  <c r="AO267" i="1"/>
  <c r="AL267" i="1"/>
  <c r="AI267" i="1"/>
  <c r="AF267" i="1"/>
  <c r="AC267" i="1"/>
  <c r="Z267" i="1"/>
  <c r="W267" i="1"/>
  <c r="T267" i="1"/>
  <c r="Q267" i="1"/>
  <c r="N267" i="1"/>
  <c r="K267" i="1"/>
  <c r="H267" i="1"/>
  <c r="EA266" i="1"/>
  <c r="DX266" i="1"/>
  <c r="DU266" i="1"/>
  <c r="DR266" i="1"/>
  <c r="DO266" i="1"/>
  <c r="DL266" i="1"/>
  <c r="DI266" i="1"/>
  <c r="DF266" i="1"/>
  <c r="DC266" i="1"/>
  <c r="CZ266" i="1"/>
  <c r="CW266" i="1"/>
  <c r="CT266" i="1"/>
  <c r="CQ266" i="1"/>
  <c r="CN266" i="1"/>
  <c r="CK266" i="1"/>
  <c r="CH266" i="1"/>
  <c r="CE266" i="1"/>
  <c r="BY266" i="1"/>
  <c r="BV266" i="1"/>
  <c r="BS266" i="1"/>
  <c r="BP266" i="1"/>
  <c r="BM266" i="1"/>
  <c r="BJ266" i="1"/>
  <c r="BG266" i="1"/>
  <c r="BD266" i="1"/>
  <c r="BA266" i="1"/>
  <c r="AX266" i="1"/>
  <c r="AU266" i="1"/>
  <c r="AR266" i="1"/>
  <c r="AO266" i="1"/>
  <c r="AL266" i="1"/>
  <c r="AI266" i="1"/>
  <c r="AF266" i="1"/>
  <c r="AC266" i="1"/>
  <c r="Z266" i="1"/>
  <c r="W266" i="1"/>
  <c r="T266" i="1"/>
  <c r="Q266" i="1"/>
  <c r="N266" i="1"/>
  <c r="K266" i="1"/>
  <c r="H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C264" i="1"/>
  <c r="EB264" i="1"/>
  <c r="EC263" i="1"/>
  <c r="EB263" i="1"/>
  <c r="EC262" i="1"/>
  <c r="EB262" i="1"/>
  <c r="EC261" i="1"/>
  <c r="EB261" i="1"/>
  <c r="EC260" i="1"/>
  <c r="EB260" i="1"/>
  <c r="EC259" i="1"/>
  <c r="EB259" i="1"/>
  <c r="EC258" i="1"/>
  <c r="EB258" i="1"/>
  <c r="EC257" i="1"/>
  <c r="EB257" i="1"/>
  <c r="EC256" i="1"/>
  <c r="EB256" i="1"/>
  <c r="EC255" i="1"/>
  <c r="EB255" i="1"/>
  <c r="EC254" i="1"/>
  <c r="EB254" i="1"/>
  <c r="EC253" i="1"/>
  <c r="EB253" i="1"/>
  <c r="DZ265" i="1"/>
  <c r="DY265" i="1"/>
  <c r="DW265" i="1"/>
  <c r="DV265" i="1"/>
  <c r="DT265" i="1"/>
  <c r="DS265" i="1"/>
  <c r="DQ265" i="1"/>
  <c r="DP265" i="1"/>
  <c r="DN265" i="1"/>
  <c r="DM265" i="1"/>
  <c r="DK265" i="1"/>
  <c r="DJ265" i="1"/>
  <c r="DH265" i="1"/>
  <c r="DG265" i="1"/>
  <c r="DE265" i="1"/>
  <c r="DD265" i="1"/>
  <c r="DB265" i="1"/>
  <c r="DA265" i="1"/>
  <c r="CY265" i="1"/>
  <c r="CX265" i="1"/>
  <c r="CV265" i="1"/>
  <c r="CU265" i="1"/>
  <c r="CS265" i="1"/>
  <c r="CR265" i="1"/>
  <c r="CP265" i="1"/>
  <c r="CO265" i="1"/>
  <c r="CM265" i="1"/>
  <c r="CL265" i="1"/>
  <c r="CJ265" i="1"/>
  <c r="CI265" i="1"/>
  <c r="CG265" i="1"/>
  <c r="CF265" i="1"/>
  <c r="CD265" i="1"/>
  <c r="CC265" i="1"/>
  <c r="BX265" i="1"/>
  <c r="BW265" i="1"/>
  <c r="BU265" i="1"/>
  <c r="BT265" i="1"/>
  <c r="BR265" i="1"/>
  <c r="BQ265" i="1"/>
  <c r="BO265" i="1"/>
  <c r="BN265" i="1"/>
  <c r="BL265" i="1"/>
  <c r="BK265" i="1"/>
  <c r="BI265" i="1"/>
  <c r="BH265" i="1"/>
  <c r="BF265" i="1"/>
  <c r="BE265" i="1"/>
  <c r="BC265" i="1"/>
  <c r="BB265" i="1"/>
  <c r="AZ265" i="1"/>
  <c r="AY265" i="1"/>
  <c r="AW265" i="1"/>
  <c r="AV265" i="1"/>
  <c r="AT265" i="1"/>
  <c r="AS265" i="1"/>
  <c r="AQ265" i="1"/>
  <c r="AP265" i="1"/>
  <c r="AN265" i="1"/>
  <c r="AM265" i="1"/>
  <c r="AK265" i="1"/>
  <c r="AJ265" i="1"/>
  <c r="AH265" i="1"/>
  <c r="AG265" i="1"/>
  <c r="AE265" i="1"/>
  <c r="AD265" i="1"/>
  <c r="AB265" i="1"/>
  <c r="AA265" i="1"/>
  <c r="Y265" i="1"/>
  <c r="X265" i="1"/>
  <c r="V265" i="1"/>
  <c r="U265" i="1"/>
  <c r="S265" i="1"/>
  <c r="R265" i="1"/>
  <c r="P265" i="1"/>
  <c r="O265" i="1"/>
  <c r="M265" i="1"/>
  <c r="L265" i="1"/>
  <c r="J265" i="1"/>
  <c r="I265" i="1"/>
  <c r="G265" i="1"/>
  <c r="F265" i="1"/>
  <c r="EA264" i="1"/>
  <c r="DX264" i="1"/>
  <c r="DU264" i="1"/>
  <c r="DR264" i="1"/>
  <c r="DO264" i="1"/>
  <c r="DL264" i="1"/>
  <c r="DI264" i="1"/>
  <c r="DF264" i="1"/>
  <c r="DC264" i="1"/>
  <c r="CZ264" i="1"/>
  <c r="CW264" i="1"/>
  <c r="CT264" i="1"/>
  <c r="CQ264" i="1"/>
  <c r="CN264" i="1"/>
  <c r="CK264" i="1"/>
  <c r="CH264" i="1"/>
  <c r="CE264" i="1"/>
  <c r="BY264" i="1"/>
  <c r="BV264" i="1"/>
  <c r="BS264" i="1"/>
  <c r="BP264" i="1"/>
  <c r="BM264" i="1"/>
  <c r="BJ264" i="1"/>
  <c r="BG264" i="1"/>
  <c r="BD264" i="1"/>
  <c r="BA264" i="1"/>
  <c r="AX264" i="1"/>
  <c r="AU264" i="1"/>
  <c r="AR264" i="1"/>
  <c r="AO264" i="1"/>
  <c r="AL264" i="1"/>
  <c r="AI264" i="1"/>
  <c r="AF264" i="1"/>
  <c r="AC264" i="1"/>
  <c r="Z264" i="1"/>
  <c r="W264" i="1"/>
  <c r="T264" i="1"/>
  <c r="Q264" i="1"/>
  <c r="N264" i="1"/>
  <c r="K264" i="1"/>
  <c r="H264" i="1"/>
  <c r="EA263" i="1"/>
  <c r="DX263" i="1"/>
  <c r="DU263" i="1"/>
  <c r="DR263" i="1"/>
  <c r="DO263" i="1"/>
  <c r="DL263" i="1"/>
  <c r="DI263" i="1"/>
  <c r="DF263" i="1"/>
  <c r="DC263" i="1"/>
  <c r="CZ263" i="1"/>
  <c r="CW263" i="1"/>
  <c r="CT263" i="1"/>
  <c r="CQ263" i="1"/>
  <c r="CN263" i="1"/>
  <c r="CK263" i="1"/>
  <c r="CH263" i="1"/>
  <c r="CE263" i="1"/>
  <c r="BY263" i="1"/>
  <c r="BV263" i="1"/>
  <c r="BS263" i="1"/>
  <c r="BP263" i="1"/>
  <c r="BM263" i="1"/>
  <c r="BJ263" i="1"/>
  <c r="BG263" i="1"/>
  <c r="BD263" i="1"/>
  <c r="BA263" i="1"/>
  <c r="AX263" i="1"/>
  <c r="AU263" i="1"/>
  <c r="AR263" i="1"/>
  <c r="AO263" i="1"/>
  <c r="AL263" i="1"/>
  <c r="AI263" i="1"/>
  <c r="AF263" i="1"/>
  <c r="AC263" i="1"/>
  <c r="Z263" i="1"/>
  <c r="W263" i="1"/>
  <c r="T263" i="1"/>
  <c r="Q263" i="1"/>
  <c r="N263" i="1"/>
  <c r="K263" i="1"/>
  <c r="H263" i="1"/>
  <c r="EA262" i="1"/>
  <c r="DX262" i="1"/>
  <c r="DU262" i="1"/>
  <c r="DR262" i="1"/>
  <c r="DO262" i="1"/>
  <c r="DL262" i="1"/>
  <c r="DI262" i="1"/>
  <c r="DF262" i="1"/>
  <c r="DC262" i="1"/>
  <c r="CZ262" i="1"/>
  <c r="CW262" i="1"/>
  <c r="CT262" i="1"/>
  <c r="CQ262" i="1"/>
  <c r="CN262" i="1"/>
  <c r="CK262" i="1"/>
  <c r="CH262" i="1"/>
  <c r="CE262" i="1"/>
  <c r="BY262" i="1"/>
  <c r="BV262" i="1"/>
  <c r="BS262" i="1"/>
  <c r="BP262" i="1"/>
  <c r="BM262" i="1"/>
  <c r="BJ262" i="1"/>
  <c r="BG262" i="1"/>
  <c r="BD262" i="1"/>
  <c r="BA262" i="1"/>
  <c r="AX262" i="1"/>
  <c r="AU262" i="1"/>
  <c r="AR262" i="1"/>
  <c r="AO262" i="1"/>
  <c r="AL262" i="1"/>
  <c r="AI262" i="1"/>
  <c r="AF262" i="1"/>
  <c r="AC262" i="1"/>
  <c r="Z262" i="1"/>
  <c r="W262" i="1"/>
  <c r="T262" i="1"/>
  <c r="Q262" i="1"/>
  <c r="N262" i="1"/>
  <c r="K262" i="1"/>
  <c r="H262" i="1"/>
  <c r="EA261" i="1"/>
  <c r="DX261" i="1"/>
  <c r="DU261" i="1"/>
  <c r="DR261" i="1"/>
  <c r="DO261" i="1"/>
  <c r="DL261" i="1"/>
  <c r="DI261" i="1"/>
  <c r="DF261" i="1"/>
  <c r="DC261" i="1"/>
  <c r="CZ261" i="1"/>
  <c r="CW261" i="1"/>
  <c r="CT261" i="1"/>
  <c r="CQ261" i="1"/>
  <c r="CN261" i="1"/>
  <c r="CK261" i="1"/>
  <c r="CH261" i="1"/>
  <c r="CE261" i="1"/>
  <c r="BY261" i="1"/>
  <c r="BV261" i="1"/>
  <c r="BS261" i="1"/>
  <c r="BP261" i="1"/>
  <c r="BM261" i="1"/>
  <c r="BJ261" i="1"/>
  <c r="BG261" i="1"/>
  <c r="BD261" i="1"/>
  <c r="BA261" i="1"/>
  <c r="AX261" i="1"/>
  <c r="AU261" i="1"/>
  <c r="AR261" i="1"/>
  <c r="AO261" i="1"/>
  <c r="AL261" i="1"/>
  <c r="AI261" i="1"/>
  <c r="AF261" i="1"/>
  <c r="AC261" i="1"/>
  <c r="Z261" i="1"/>
  <c r="W261" i="1"/>
  <c r="T261" i="1"/>
  <c r="Q261" i="1"/>
  <c r="N261" i="1"/>
  <c r="K261" i="1"/>
  <c r="H261" i="1"/>
  <c r="EA260" i="1"/>
  <c r="DX260" i="1"/>
  <c r="DU260" i="1"/>
  <c r="DR260" i="1"/>
  <c r="DO260" i="1"/>
  <c r="DL260" i="1"/>
  <c r="DI260" i="1"/>
  <c r="DF260" i="1"/>
  <c r="DC260" i="1"/>
  <c r="CZ260" i="1"/>
  <c r="CW260" i="1"/>
  <c r="CT260" i="1"/>
  <c r="CQ260" i="1"/>
  <c r="CN260" i="1"/>
  <c r="CK260" i="1"/>
  <c r="CH260" i="1"/>
  <c r="CE260" i="1"/>
  <c r="BY260" i="1"/>
  <c r="BV260" i="1"/>
  <c r="BS260" i="1"/>
  <c r="BP260" i="1"/>
  <c r="BM260" i="1"/>
  <c r="BJ260" i="1"/>
  <c r="BG260" i="1"/>
  <c r="BD260" i="1"/>
  <c r="BA260" i="1"/>
  <c r="AX260" i="1"/>
  <c r="AU260" i="1"/>
  <c r="AR260" i="1"/>
  <c r="AO260" i="1"/>
  <c r="AL260" i="1"/>
  <c r="AI260" i="1"/>
  <c r="AF260" i="1"/>
  <c r="AC260" i="1"/>
  <c r="Z260" i="1"/>
  <c r="W260" i="1"/>
  <c r="T260" i="1"/>
  <c r="Q260" i="1"/>
  <c r="N260" i="1"/>
  <c r="K260" i="1"/>
  <c r="H260" i="1"/>
  <c r="EA259" i="1"/>
  <c r="DX259" i="1"/>
  <c r="DU259" i="1"/>
  <c r="DR259" i="1"/>
  <c r="DO259" i="1"/>
  <c r="DL259" i="1"/>
  <c r="DI259" i="1"/>
  <c r="DF259" i="1"/>
  <c r="DC259" i="1"/>
  <c r="CZ259" i="1"/>
  <c r="CW259" i="1"/>
  <c r="CT259" i="1"/>
  <c r="CQ259" i="1"/>
  <c r="CN259" i="1"/>
  <c r="CK259" i="1"/>
  <c r="CH259" i="1"/>
  <c r="CE259" i="1"/>
  <c r="BY259" i="1"/>
  <c r="BV259" i="1"/>
  <c r="BS259" i="1"/>
  <c r="BP259" i="1"/>
  <c r="BM259" i="1"/>
  <c r="BJ259" i="1"/>
  <c r="BG259" i="1"/>
  <c r="BD259" i="1"/>
  <c r="BA259" i="1"/>
  <c r="AX259" i="1"/>
  <c r="AU259" i="1"/>
  <c r="AR259" i="1"/>
  <c r="AO259" i="1"/>
  <c r="AL259" i="1"/>
  <c r="AI259" i="1"/>
  <c r="AF259" i="1"/>
  <c r="AC259" i="1"/>
  <c r="Z259" i="1"/>
  <c r="W259" i="1"/>
  <c r="T259" i="1"/>
  <c r="Q259" i="1"/>
  <c r="N259" i="1"/>
  <c r="K259" i="1"/>
  <c r="H259" i="1"/>
  <c r="EA258" i="1"/>
  <c r="DX258" i="1"/>
  <c r="DU258" i="1"/>
  <c r="DR258" i="1"/>
  <c r="DO258" i="1"/>
  <c r="DL258" i="1"/>
  <c r="DI258" i="1"/>
  <c r="DF258" i="1"/>
  <c r="DC258" i="1"/>
  <c r="CZ258" i="1"/>
  <c r="CW258" i="1"/>
  <c r="CT258" i="1"/>
  <c r="CQ258" i="1"/>
  <c r="CN258" i="1"/>
  <c r="CK258" i="1"/>
  <c r="CH258" i="1"/>
  <c r="CE258" i="1"/>
  <c r="BY258" i="1"/>
  <c r="BV258" i="1"/>
  <c r="BS258" i="1"/>
  <c r="BP258" i="1"/>
  <c r="BM258" i="1"/>
  <c r="BJ258" i="1"/>
  <c r="BG258" i="1"/>
  <c r="BD258" i="1"/>
  <c r="BA258" i="1"/>
  <c r="AX258" i="1"/>
  <c r="AU258" i="1"/>
  <c r="AR258" i="1"/>
  <c r="AO258" i="1"/>
  <c r="AL258" i="1"/>
  <c r="AI258" i="1"/>
  <c r="AF258" i="1"/>
  <c r="AC258" i="1"/>
  <c r="Z258" i="1"/>
  <c r="W258" i="1"/>
  <c r="T258" i="1"/>
  <c r="Q258" i="1"/>
  <c r="N258" i="1"/>
  <c r="K258" i="1"/>
  <c r="H258" i="1"/>
  <c r="EA257" i="1"/>
  <c r="DX257" i="1"/>
  <c r="DU257" i="1"/>
  <c r="DR257" i="1"/>
  <c r="DO257" i="1"/>
  <c r="DL257" i="1"/>
  <c r="DI257" i="1"/>
  <c r="DF257" i="1"/>
  <c r="DC257" i="1"/>
  <c r="CZ257" i="1"/>
  <c r="CW257" i="1"/>
  <c r="CT257" i="1"/>
  <c r="CQ257" i="1"/>
  <c r="CN257" i="1"/>
  <c r="CK257" i="1"/>
  <c r="CH257" i="1"/>
  <c r="CE257" i="1"/>
  <c r="BY257" i="1"/>
  <c r="BV257" i="1"/>
  <c r="BS257" i="1"/>
  <c r="BP257" i="1"/>
  <c r="BM257" i="1"/>
  <c r="BJ257" i="1"/>
  <c r="BG257" i="1"/>
  <c r="BD257" i="1"/>
  <c r="BA257" i="1"/>
  <c r="AX257" i="1"/>
  <c r="AU257" i="1"/>
  <c r="AR257" i="1"/>
  <c r="AO257" i="1"/>
  <c r="AL257" i="1"/>
  <c r="AI257" i="1"/>
  <c r="AF257" i="1"/>
  <c r="AC257" i="1"/>
  <c r="Z257" i="1"/>
  <c r="W257" i="1"/>
  <c r="T257" i="1"/>
  <c r="Q257" i="1"/>
  <c r="N257" i="1"/>
  <c r="K257" i="1"/>
  <c r="H257" i="1"/>
  <c r="EA256" i="1"/>
  <c r="DX256" i="1"/>
  <c r="DU256" i="1"/>
  <c r="DR256" i="1"/>
  <c r="DO256" i="1"/>
  <c r="DL256" i="1"/>
  <c r="DI256" i="1"/>
  <c r="DF256" i="1"/>
  <c r="DC256" i="1"/>
  <c r="CZ256" i="1"/>
  <c r="CW256" i="1"/>
  <c r="CT256" i="1"/>
  <c r="CQ256" i="1"/>
  <c r="CN256" i="1"/>
  <c r="CK256" i="1"/>
  <c r="CH256" i="1"/>
  <c r="CE256" i="1"/>
  <c r="BY256" i="1"/>
  <c r="BV256" i="1"/>
  <c r="BS256" i="1"/>
  <c r="BP256" i="1"/>
  <c r="BM256" i="1"/>
  <c r="BJ256" i="1"/>
  <c r="BG256" i="1"/>
  <c r="BD256" i="1"/>
  <c r="BA256" i="1"/>
  <c r="AX256" i="1"/>
  <c r="AU256" i="1"/>
  <c r="AR256" i="1"/>
  <c r="AO256" i="1"/>
  <c r="AL256" i="1"/>
  <c r="AI256" i="1"/>
  <c r="AF256" i="1"/>
  <c r="AC256" i="1"/>
  <c r="Z256" i="1"/>
  <c r="W256" i="1"/>
  <c r="T256" i="1"/>
  <c r="Q256" i="1"/>
  <c r="N256" i="1"/>
  <c r="K256" i="1"/>
  <c r="H256" i="1"/>
  <c r="EA255" i="1"/>
  <c r="DX255" i="1"/>
  <c r="DU255" i="1"/>
  <c r="DR255" i="1"/>
  <c r="DO255" i="1"/>
  <c r="DL255" i="1"/>
  <c r="DI255" i="1"/>
  <c r="DF255" i="1"/>
  <c r="DC255" i="1"/>
  <c r="CZ255" i="1"/>
  <c r="CW255" i="1"/>
  <c r="CT255" i="1"/>
  <c r="CQ255" i="1"/>
  <c r="CN255" i="1"/>
  <c r="CK255" i="1"/>
  <c r="CH255" i="1"/>
  <c r="CE255" i="1"/>
  <c r="BY255" i="1"/>
  <c r="BV255" i="1"/>
  <c r="BS255" i="1"/>
  <c r="BP255" i="1"/>
  <c r="BM255" i="1"/>
  <c r="BJ255" i="1"/>
  <c r="BG255" i="1"/>
  <c r="BD255" i="1"/>
  <c r="BA255" i="1"/>
  <c r="AX255" i="1"/>
  <c r="AU255" i="1"/>
  <c r="AR255" i="1"/>
  <c r="AO255" i="1"/>
  <c r="AL255" i="1"/>
  <c r="AI255" i="1"/>
  <c r="AF255" i="1"/>
  <c r="AC255" i="1"/>
  <c r="Z255" i="1"/>
  <c r="W255" i="1"/>
  <c r="T255" i="1"/>
  <c r="Q255" i="1"/>
  <c r="N255" i="1"/>
  <c r="K255" i="1"/>
  <c r="H255" i="1"/>
  <c r="EA254" i="1"/>
  <c r="DX254" i="1"/>
  <c r="DU254" i="1"/>
  <c r="DR254" i="1"/>
  <c r="DO254" i="1"/>
  <c r="DL254" i="1"/>
  <c r="DI254" i="1"/>
  <c r="DF254" i="1"/>
  <c r="DC254" i="1"/>
  <c r="CZ254" i="1"/>
  <c r="CW254" i="1"/>
  <c r="CT254" i="1"/>
  <c r="CQ254" i="1"/>
  <c r="CN254" i="1"/>
  <c r="CK254" i="1"/>
  <c r="CH254" i="1"/>
  <c r="CE254" i="1"/>
  <c r="BY254" i="1"/>
  <c r="BV254" i="1"/>
  <c r="BS254" i="1"/>
  <c r="BP254" i="1"/>
  <c r="BM254" i="1"/>
  <c r="BJ254" i="1"/>
  <c r="BG254" i="1"/>
  <c r="BD254" i="1"/>
  <c r="BA254" i="1"/>
  <c r="AX254" i="1"/>
  <c r="AU254" i="1"/>
  <c r="AR254" i="1"/>
  <c r="AO254" i="1"/>
  <c r="AL254" i="1"/>
  <c r="AI254" i="1"/>
  <c r="AF254" i="1"/>
  <c r="AC254" i="1"/>
  <c r="Z254" i="1"/>
  <c r="W254" i="1"/>
  <c r="T254" i="1"/>
  <c r="Q254" i="1"/>
  <c r="N254" i="1"/>
  <c r="K254" i="1"/>
  <c r="H254" i="1"/>
  <c r="EA253" i="1"/>
  <c r="DX253" i="1"/>
  <c r="DU253" i="1"/>
  <c r="DR253" i="1"/>
  <c r="DO253" i="1"/>
  <c r="DL253" i="1"/>
  <c r="DI253" i="1"/>
  <c r="DF253" i="1"/>
  <c r="DC253" i="1"/>
  <c r="CZ253" i="1"/>
  <c r="CW253" i="1"/>
  <c r="CT253" i="1"/>
  <c r="CQ253" i="1"/>
  <c r="CN253" i="1"/>
  <c r="CK253" i="1"/>
  <c r="CH253" i="1"/>
  <c r="CE253" i="1"/>
  <c r="BY253" i="1"/>
  <c r="BV253" i="1"/>
  <c r="BS253" i="1"/>
  <c r="BP253" i="1"/>
  <c r="BM253" i="1"/>
  <c r="BJ253" i="1"/>
  <c r="BG253" i="1"/>
  <c r="BD253" i="1"/>
  <c r="BA253" i="1"/>
  <c r="AX253" i="1"/>
  <c r="AU253" i="1"/>
  <c r="AR253" i="1"/>
  <c r="AO253" i="1"/>
  <c r="AL253" i="1"/>
  <c r="AI253" i="1"/>
  <c r="AF253" i="1"/>
  <c r="AC253" i="1"/>
  <c r="Z253" i="1"/>
  <c r="W253" i="1"/>
  <c r="T253" i="1"/>
  <c r="Q253" i="1"/>
  <c r="N253" i="1"/>
  <c r="K253" i="1"/>
  <c r="H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DT239" i="1"/>
  <c r="DS239" i="1"/>
  <c r="DU238" i="1"/>
  <c r="DU237" i="1"/>
  <c r="DU236" i="1"/>
  <c r="DU235" i="1"/>
  <c r="DU234" i="1"/>
  <c r="DU233" i="1"/>
  <c r="DU232" i="1"/>
  <c r="DU231" i="1"/>
  <c r="DU230" i="1"/>
  <c r="DU229" i="1"/>
  <c r="DU228" i="1"/>
  <c r="DU227" i="1"/>
  <c r="DT226" i="1"/>
  <c r="DS226" i="1"/>
  <c r="DU225" i="1"/>
  <c r="DU224" i="1"/>
  <c r="DU223" i="1"/>
  <c r="DU222" i="1"/>
  <c r="DU221" i="1"/>
  <c r="DU220" i="1"/>
  <c r="DU219" i="1"/>
  <c r="DU218" i="1"/>
  <c r="DU217" i="1"/>
  <c r="DU216" i="1"/>
  <c r="DU215" i="1"/>
  <c r="DU214" i="1"/>
  <c r="DT213" i="1"/>
  <c r="DS213" i="1"/>
  <c r="DU212" i="1"/>
  <c r="DU211" i="1"/>
  <c r="DU210" i="1"/>
  <c r="DU209" i="1"/>
  <c r="DU208" i="1"/>
  <c r="DU207" i="1"/>
  <c r="DU206" i="1"/>
  <c r="DU205" i="1"/>
  <c r="DU204" i="1"/>
  <c r="DU203" i="1"/>
  <c r="DU202" i="1"/>
  <c r="DU201" i="1"/>
  <c r="DT200" i="1"/>
  <c r="DS200" i="1"/>
  <c r="DU199" i="1"/>
  <c r="DU198" i="1"/>
  <c r="DU197" i="1"/>
  <c r="DU196" i="1"/>
  <c r="DU195" i="1"/>
  <c r="DU194" i="1"/>
  <c r="DU193" i="1"/>
  <c r="DU192" i="1"/>
  <c r="DU191" i="1"/>
  <c r="DU190" i="1"/>
  <c r="DU189" i="1"/>
  <c r="DU188" i="1"/>
  <c r="DT187" i="1"/>
  <c r="DS187" i="1"/>
  <c r="DU186" i="1"/>
  <c r="DU185" i="1"/>
  <c r="DU184" i="1"/>
  <c r="DU183" i="1"/>
  <c r="DU182" i="1"/>
  <c r="DU181" i="1"/>
  <c r="DU180" i="1"/>
  <c r="DU179" i="1"/>
  <c r="DU178" i="1"/>
  <c r="DU177" i="1"/>
  <c r="DU176" i="1"/>
  <c r="DU175" i="1"/>
  <c r="DT174" i="1"/>
  <c r="DS174" i="1"/>
  <c r="DU173" i="1"/>
  <c r="DU172" i="1"/>
  <c r="DU171" i="1"/>
  <c r="DU170" i="1"/>
  <c r="DU169" i="1"/>
  <c r="DU168" i="1"/>
  <c r="DU167" i="1"/>
  <c r="DU166" i="1"/>
  <c r="DU165" i="1"/>
  <c r="DU164" i="1"/>
  <c r="DU163" i="1"/>
  <c r="DU162" i="1"/>
  <c r="DT161" i="1"/>
  <c r="DS161" i="1"/>
  <c r="DU160" i="1"/>
  <c r="DU159" i="1"/>
  <c r="DU158" i="1"/>
  <c r="DU157" i="1"/>
  <c r="DU156" i="1"/>
  <c r="DU155" i="1"/>
  <c r="DU154" i="1"/>
  <c r="DU153" i="1"/>
  <c r="DU152" i="1"/>
  <c r="DU151" i="1"/>
  <c r="DU150" i="1"/>
  <c r="DU149" i="1"/>
  <c r="DT148" i="1"/>
  <c r="DS148" i="1"/>
  <c r="DU147" i="1"/>
  <c r="DU146" i="1"/>
  <c r="DU145" i="1"/>
  <c r="DU144" i="1"/>
  <c r="DU143" i="1"/>
  <c r="DU142" i="1"/>
  <c r="DU141" i="1"/>
  <c r="DU140" i="1"/>
  <c r="DU139" i="1"/>
  <c r="DU138" i="1"/>
  <c r="DU137" i="1"/>
  <c r="DU136" i="1"/>
  <c r="DT135" i="1"/>
  <c r="DS135" i="1"/>
  <c r="DU134" i="1"/>
  <c r="DU133" i="1"/>
  <c r="DU132" i="1"/>
  <c r="DU131" i="1"/>
  <c r="DU130" i="1"/>
  <c r="DU129" i="1"/>
  <c r="DU128" i="1"/>
  <c r="DU127" i="1"/>
  <c r="DU126" i="1"/>
  <c r="DU125" i="1"/>
  <c r="DU124" i="1"/>
  <c r="DU123" i="1"/>
  <c r="DT122" i="1"/>
  <c r="DS122" i="1"/>
  <c r="DU121" i="1"/>
  <c r="DU120" i="1"/>
  <c r="DU119" i="1"/>
  <c r="DU118" i="1"/>
  <c r="DU117" i="1"/>
  <c r="DU116" i="1"/>
  <c r="DU115" i="1"/>
  <c r="DU114" i="1"/>
  <c r="DU113" i="1"/>
  <c r="DU112" i="1"/>
  <c r="DU111" i="1"/>
  <c r="DU110" i="1"/>
  <c r="DT109" i="1"/>
  <c r="DS109" i="1"/>
  <c r="DU108" i="1"/>
  <c r="DU107" i="1"/>
  <c r="DU106" i="1"/>
  <c r="DU105" i="1"/>
  <c r="DU104" i="1"/>
  <c r="DU103" i="1"/>
  <c r="DU102" i="1"/>
  <c r="DU101" i="1"/>
  <c r="DU100" i="1"/>
  <c r="DU99" i="1"/>
  <c r="DU98" i="1"/>
  <c r="DU97" i="1"/>
  <c r="DT96" i="1"/>
  <c r="DS96" i="1"/>
  <c r="DU95" i="1"/>
  <c r="DU94" i="1"/>
  <c r="DU93" i="1"/>
  <c r="DU92" i="1"/>
  <c r="DU91" i="1"/>
  <c r="DU90" i="1"/>
  <c r="DU89" i="1"/>
  <c r="DU88" i="1"/>
  <c r="DU87" i="1"/>
  <c r="DU86" i="1"/>
  <c r="DU85" i="1"/>
  <c r="DU84" i="1"/>
  <c r="DT83" i="1"/>
  <c r="DS83" i="1"/>
  <c r="DU82" i="1"/>
  <c r="DU81" i="1"/>
  <c r="DU80" i="1"/>
  <c r="DU79" i="1"/>
  <c r="DU78" i="1"/>
  <c r="DU77" i="1"/>
  <c r="DU76" i="1"/>
  <c r="DU75" i="1"/>
  <c r="DU74" i="1"/>
  <c r="DU73" i="1"/>
  <c r="DU72" i="1"/>
  <c r="DU71" i="1"/>
  <c r="DT70" i="1"/>
  <c r="DS70" i="1"/>
  <c r="DU69" i="1"/>
  <c r="DU68" i="1"/>
  <c r="DU67" i="1"/>
  <c r="DU66" i="1"/>
  <c r="DU65" i="1"/>
  <c r="DU64" i="1"/>
  <c r="DU63" i="1"/>
  <c r="DU62" i="1"/>
  <c r="DU61" i="1"/>
  <c r="DU60" i="1"/>
  <c r="DU59" i="1"/>
  <c r="DU58" i="1"/>
  <c r="DT57" i="1"/>
  <c r="DS57" i="1"/>
  <c r="DU56" i="1"/>
  <c r="DU55" i="1"/>
  <c r="DU54" i="1"/>
  <c r="DU53" i="1"/>
  <c r="DU52" i="1"/>
  <c r="DU51" i="1"/>
  <c r="DU50" i="1"/>
  <c r="DU49" i="1"/>
  <c r="DU48" i="1"/>
  <c r="DU47" i="1"/>
  <c r="DU46" i="1"/>
  <c r="DU45" i="1"/>
  <c r="DT44" i="1"/>
  <c r="DS44" i="1"/>
  <c r="DU43" i="1"/>
  <c r="DU42" i="1"/>
  <c r="DU41" i="1"/>
  <c r="DU40" i="1"/>
  <c r="DU39" i="1"/>
  <c r="DU38" i="1"/>
  <c r="DU37" i="1"/>
  <c r="DU36" i="1"/>
  <c r="DU35" i="1"/>
  <c r="DU34" i="1"/>
  <c r="DU33" i="1"/>
  <c r="DU32" i="1"/>
  <c r="DT31" i="1"/>
  <c r="DS31" i="1"/>
  <c r="DU30" i="1"/>
  <c r="DU29" i="1"/>
  <c r="DU28" i="1"/>
  <c r="DU27" i="1"/>
  <c r="DU26" i="1"/>
  <c r="DU25" i="1"/>
  <c r="DU24" i="1"/>
  <c r="DU23" i="1"/>
  <c r="DU22" i="1"/>
  <c r="DU21" i="1"/>
  <c r="DU20" i="1"/>
  <c r="DU19" i="1"/>
  <c r="DT18" i="1"/>
  <c r="DS18" i="1"/>
  <c r="DU17" i="1"/>
  <c r="DU16" i="1"/>
  <c r="DU15" i="1"/>
  <c r="DU14" i="1"/>
  <c r="DU13" i="1"/>
  <c r="DU12" i="1"/>
  <c r="DU11" i="1"/>
  <c r="DU10" i="1"/>
  <c r="DU9" i="1"/>
  <c r="DU8" i="1"/>
  <c r="DU7" i="1"/>
  <c r="DU6" i="1"/>
  <c r="DT252" i="1"/>
  <c r="DS252" i="1"/>
  <c r="DU251" i="1"/>
  <c r="DU250" i="1"/>
  <c r="DU249" i="1"/>
  <c r="DU248" i="1"/>
  <c r="DU247" i="1"/>
  <c r="DU246" i="1"/>
  <c r="DU245" i="1"/>
  <c r="DU244" i="1"/>
  <c r="DU243" i="1"/>
  <c r="DU242" i="1"/>
  <c r="DU241" i="1"/>
  <c r="DU240" i="1"/>
  <c r="EC251" i="1"/>
  <c r="EB251" i="1"/>
  <c r="EC250" i="1"/>
  <c r="EB250" i="1"/>
  <c r="EC249" i="1"/>
  <c r="EB249" i="1"/>
  <c r="EC248" i="1"/>
  <c r="EB248" i="1"/>
  <c r="EC247" i="1"/>
  <c r="EB247" i="1"/>
  <c r="EC246" i="1"/>
  <c r="EB246" i="1"/>
  <c r="EC245" i="1"/>
  <c r="EB245" i="1"/>
  <c r="EC244" i="1"/>
  <c r="EB244" i="1"/>
  <c r="EC243" i="1"/>
  <c r="EB243" i="1"/>
  <c r="EC242" i="1"/>
  <c r="EB242" i="1"/>
  <c r="EC241" i="1"/>
  <c r="EB241" i="1"/>
  <c r="EC240" i="1"/>
  <c r="EB240" i="1"/>
  <c r="J239" i="1"/>
  <c r="I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J226" i="1"/>
  <c r="I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J213" i="1"/>
  <c r="I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J200" i="1"/>
  <c r="I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J187" i="1"/>
  <c r="I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J174" i="1"/>
  <c r="I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J161" i="1"/>
  <c r="I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J148" i="1"/>
  <c r="I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J135" i="1"/>
  <c r="I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J122" i="1"/>
  <c r="I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J109" i="1"/>
  <c r="I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J96" i="1"/>
  <c r="I96" i="1"/>
  <c r="K95" i="1"/>
  <c r="K94" i="1"/>
  <c r="K93" i="1"/>
  <c r="K92" i="1"/>
  <c r="K91" i="1"/>
  <c r="K90" i="1"/>
  <c r="K89" i="1"/>
  <c r="K88" i="1"/>
  <c r="K87" i="1"/>
  <c r="K86" i="1"/>
  <c r="K85" i="1"/>
  <c r="K84" i="1"/>
  <c r="J83" i="1"/>
  <c r="I83" i="1"/>
  <c r="K82" i="1"/>
  <c r="K81" i="1"/>
  <c r="K80" i="1"/>
  <c r="K79" i="1"/>
  <c r="K78" i="1"/>
  <c r="K77" i="1"/>
  <c r="K76" i="1"/>
  <c r="K75" i="1"/>
  <c r="K74" i="1"/>
  <c r="K73" i="1"/>
  <c r="K72" i="1"/>
  <c r="K71" i="1"/>
  <c r="J70" i="1"/>
  <c r="I70" i="1"/>
  <c r="K69" i="1"/>
  <c r="K68" i="1"/>
  <c r="K67" i="1"/>
  <c r="K66" i="1"/>
  <c r="K65" i="1"/>
  <c r="K64" i="1"/>
  <c r="K63" i="1"/>
  <c r="K62" i="1"/>
  <c r="K61" i="1"/>
  <c r="K60" i="1"/>
  <c r="K59" i="1"/>
  <c r="K58" i="1"/>
  <c r="J57" i="1"/>
  <c r="I57" i="1"/>
  <c r="K56" i="1"/>
  <c r="K55" i="1"/>
  <c r="K54" i="1"/>
  <c r="K53" i="1"/>
  <c r="K52" i="1"/>
  <c r="K51" i="1"/>
  <c r="K50" i="1"/>
  <c r="K49" i="1"/>
  <c r="K48" i="1"/>
  <c r="K47" i="1"/>
  <c r="K46" i="1"/>
  <c r="K45" i="1"/>
  <c r="J44" i="1"/>
  <c r="I44" i="1"/>
  <c r="K43" i="1"/>
  <c r="K42" i="1"/>
  <c r="K41" i="1"/>
  <c r="K40" i="1"/>
  <c r="K39" i="1"/>
  <c r="K38" i="1"/>
  <c r="K37" i="1"/>
  <c r="K36" i="1"/>
  <c r="K35" i="1"/>
  <c r="K34" i="1"/>
  <c r="K33" i="1"/>
  <c r="K32" i="1"/>
  <c r="J31" i="1"/>
  <c r="I31" i="1"/>
  <c r="K30" i="1"/>
  <c r="K29" i="1"/>
  <c r="K28" i="1"/>
  <c r="K27" i="1"/>
  <c r="K26" i="1"/>
  <c r="K25" i="1"/>
  <c r="K24" i="1"/>
  <c r="K23" i="1"/>
  <c r="K22" i="1"/>
  <c r="K21" i="1"/>
  <c r="K20" i="1"/>
  <c r="K19" i="1"/>
  <c r="J18" i="1"/>
  <c r="I18" i="1"/>
  <c r="K17" i="1"/>
  <c r="K16" i="1"/>
  <c r="K15" i="1"/>
  <c r="K14" i="1"/>
  <c r="K13" i="1"/>
  <c r="K12" i="1"/>
  <c r="K11" i="1"/>
  <c r="K10" i="1"/>
  <c r="K9" i="1"/>
  <c r="K8" i="1"/>
  <c r="K7" i="1"/>
  <c r="K6" i="1"/>
  <c r="J252" i="1"/>
  <c r="I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EC291" i="1" l="1"/>
  <c r="EB291" i="1"/>
  <c r="EC278" i="1"/>
  <c r="EB278" i="1"/>
  <c r="EC265" i="1"/>
  <c r="EB265" i="1"/>
  <c r="DZ252" i="1"/>
  <c r="DY252" i="1"/>
  <c r="DW252" i="1"/>
  <c r="DV252" i="1"/>
  <c r="DQ252" i="1"/>
  <c r="DP252" i="1"/>
  <c r="DN252" i="1"/>
  <c r="DM252" i="1"/>
  <c r="DK252" i="1"/>
  <c r="DJ252" i="1"/>
  <c r="DH252" i="1"/>
  <c r="DG252" i="1"/>
  <c r="DE252" i="1"/>
  <c r="DD252" i="1"/>
  <c r="DB252" i="1"/>
  <c r="DA252" i="1"/>
  <c r="CY252" i="1"/>
  <c r="CX252" i="1"/>
  <c r="CV252" i="1"/>
  <c r="CU252" i="1"/>
  <c r="CS252" i="1"/>
  <c r="CR252" i="1"/>
  <c r="CP252" i="1"/>
  <c r="CO252" i="1"/>
  <c r="CM252" i="1"/>
  <c r="CL252" i="1"/>
  <c r="CJ252" i="1"/>
  <c r="CI252" i="1"/>
  <c r="CG252" i="1"/>
  <c r="CF252" i="1"/>
  <c r="CD252" i="1"/>
  <c r="CC252" i="1"/>
  <c r="BX252" i="1"/>
  <c r="BW252" i="1"/>
  <c r="BU252" i="1"/>
  <c r="BT252" i="1"/>
  <c r="BR252" i="1"/>
  <c r="BQ252" i="1"/>
  <c r="BO252" i="1"/>
  <c r="BN252" i="1"/>
  <c r="BL252" i="1"/>
  <c r="BK252" i="1"/>
  <c r="BI252" i="1"/>
  <c r="BH252" i="1"/>
  <c r="BF252" i="1"/>
  <c r="BE252" i="1"/>
  <c r="BC252" i="1"/>
  <c r="BB252" i="1"/>
  <c r="AZ252" i="1"/>
  <c r="AY252" i="1"/>
  <c r="AW252" i="1"/>
  <c r="AV252" i="1"/>
  <c r="AT252" i="1"/>
  <c r="AS252" i="1"/>
  <c r="AQ252" i="1"/>
  <c r="AP252" i="1"/>
  <c r="AN252" i="1"/>
  <c r="AM252" i="1"/>
  <c r="AK252" i="1"/>
  <c r="AJ252" i="1"/>
  <c r="AH252" i="1"/>
  <c r="AG252" i="1"/>
  <c r="AE252" i="1"/>
  <c r="AD252" i="1"/>
  <c r="AB252" i="1"/>
  <c r="AA252" i="1"/>
  <c r="Y252" i="1"/>
  <c r="X252" i="1"/>
  <c r="V252" i="1"/>
  <c r="U252" i="1"/>
  <c r="S252" i="1"/>
  <c r="R252" i="1"/>
  <c r="P252" i="1"/>
  <c r="O252" i="1"/>
  <c r="M252" i="1"/>
  <c r="L252" i="1"/>
  <c r="G252" i="1"/>
  <c r="F252" i="1"/>
  <c r="EA251" i="1"/>
  <c r="DX251" i="1"/>
  <c r="DR251" i="1"/>
  <c r="DO251" i="1"/>
  <c r="DL251" i="1"/>
  <c r="DI251" i="1"/>
  <c r="DF251" i="1"/>
  <c r="DC251" i="1"/>
  <c r="CZ251" i="1"/>
  <c r="CW251" i="1"/>
  <c r="CT251" i="1"/>
  <c r="CQ251" i="1"/>
  <c r="CN251" i="1"/>
  <c r="CK251" i="1"/>
  <c r="CH251" i="1"/>
  <c r="CE251" i="1"/>
  <c r="BY251" i="1"/>
  <c r="BV251" i="1"/>
  <c r="BS251" i="1"/>
  <c r="BP251" i="1"/>
  <c r="BM251" i="1"/>
  <c r="BJ251" i="1"/>
  <c r="BG251" i="1"/>
  <c r="BD251" i="1"/>
  <c r="BA251" i="1"/>
  <c r="AX251" i="1"/>
  <c r="AU251" i="1"/>
  <c r="AR251" i="1"/>
  <c r="AO251" i="1"/>
  <c r="AL251" i="1"/>
  <c r="AI251" i="1"/>
  <c r="AF251" i="1"/>
  <c r="AC251" i="1"/>
  <c r="Z251" i="1"/>
  <c r="W251" i="1"/>
  <c r="T251" i="1"/>
  <c r="Q251" i="1"/>
  <c r="N251" i="1"/>
  <c r="H251" i="1"/>
  <c r="EA250" i="1"/>
  <c r="DX250" i="1"/>
  <c r="DR250" i="1"/>
  <c r="DO250" i="1"/>
  <c r="DL250" i="1"/>
  <c r="DI250" i="1"/>
  <c r="DF250" i="1"/>
  <c r="DC250" i="1"/>
  <c r="CZ250" i="1"/>
  <c r="CW250" i="1"/>
  <c r="CT250" i="1"/>
  <c r="CQ250" i="1"/>
  <c r="CN250" i="1"/>
  <c r="CK250" i="1"/>
  <c r="CH250" i="1"/>
  <c r="CE250" i="1"/>
  <c r="BY250" i="1"/>
  <c r="BV250" i="1"/>
  <c r="BS250" i="1"/>
  <c r="BP250" i="1"/>
  <c r="BM250" i="1"/>
  <c r="BJ250" i="1"/>
  <c r="BG250" i="1"/>
  <c r="BD250" i="1"/>
  <c r="BA250" i="1"/>
  <c r="AX250" i="1"/>
  <c r="AU250" i="1"/>
  <c r="AR250" i="1"/>
  <c r="AO250" i="1"/>
  <c r="AL250" i="1"/>
  <c r="AI250" i="1"/>
  <c r="AF250" i="1"/>
  <c r="AC250" i="1"/>
  <c r="Z250" i="1"/>
  <c r="W250" i="1"/>
  <c r="T250" i="1"/>
  <c r="Q250" i="1"/>
  <c r="N250" i="1"/>
  <c r="H250" i="1"/>
  <c r="EA249" i="1"/>
  <c r="DX249" i="1"/>
  <c r="DR249" i="1"/>
  <c r="DO249" i="1"/>
  <c r="DL249" i="1"/>
  <c r="DI249" i="1"/>
  <c r="DF249" i="1"/>
  <c r="DC249" i="1"/>
  <c r="CZ249" i="1"/>
  <c r="CW249" i="1"/>
  <c r="CT249" i="1"/>
  <c r="CQ249" i="1"/>
  <c r="CN249" i="1"/>
  <c r="CK249" i="1"/>
  <c r="CH249" i="1"/>
  <c r="CE249" i="1"/>
  <c r="BY249" i="1"/>
  <c r="BV249" i="1"/>
  <c r="BS249" i="1"/>
  <c r="BP249" i="1"/>
  <c r="BM249" i="1"/>
  <c r="BJ249" i="1"/>
  <c r="BG249" i="1"/>
  <c r="BD249" i="1"/>
  <c r="BA249" i="1"/>
  <c r="AX249" i="1"/>
  <c r="AU249" i="1"/>
  <c r="AR249" i="1"/>
  <c r="AO249" i="1"/>
  <c r="AL249" i="1"/>
  <c r="AI249" i="1"/>
  <c r="AF249" i="1"/>
  <c r="AC249" i="1"/>
  <c r="Z249" i="1"/>
  <c r="W249" i="1"/>
  <c r="T249" i="1"/>
  <c r="Q249" i="1"/>
  <c r="N249" i="1"/>
  <c r="H249" i="1"/>
  <c r="EA248" i="1"/>
  <c r="DX248" i="1"/>
  <c r="DR248" i="1"/>
  <c r="DO248" i="1"/>
  <c r="DL248" i="1"/>
  <c r="DI248" i="1"/>
  <c r="DF248" i="1"/>
  <c r="DC248" i="1"/>
  <c r="CZ248" i="1"/>
  <c r="CW248" i="1"/>
  <c r="CT248" i="1"/>
  <c r="CQ248" i="1"/>
  <c r="CN248" i="1"/>
  <c r="CK248" i="1"/>
  <c r="CH248" i="1"/>
  <c r="CE248" i="1"/>
  <c r="BY248" i="1"/>
  <c r="BV248" i="1"/>
  <c r="BS248" i="1"/>
  <c r="BP248" i="1"/>
  <c r="BM248" i="1"/>
  <c r="BJ248" i="1"/>
  <c r="BG248" i="1"/>
  <c r="BD248" i="1"/>
  <c r="BA248" i="1"/>
  <c r="AX248" i="1"/>
  <c r="AU248" i="1"/>
  <c r="AR248" i="1"/>
  <c r="AO248" i="1"/>
  <c r="AL248" i="1"/>
  <c r="AI248" i="1"/>
  <c r="AF248" i="1"/>
  <c r="AC248" i="1"/>
  <c r="Z248" i="1"/>
  <c r="W248" i="1"/>
  <c r="T248" i="1"/>
  <c r="Q248" i="1"/>
  <c r="N248" i="1"/>
  <c r="H248" i="1"/>
  <c r="EA247" i="1"/>
  <c r="DX247" i="1"/>
  <c r="DR247" i="1"/>
  <c r="DO247" i="1"/>
  <c r="DL247" i="1"/>
  <c r="DI247" i="1"/>
  <c r="DF247" i="1"/>
  <c r="DC247" i="1"/>
  <c r="CZ247" i="1"/>
  <c r="CW247" i="1"/>
  <c r="CT247" i="1"/>
  <c r="CQ247" i="1"/>
  <c r="CN247" i="1"/>
  <c r="CK247" i="1"/>
  <c r="CH247" i="1"/>
  <c r="CE247" i="1"/>
  <c r="BY247" i="1"/>
  <c r="BV247" i="1"/>
  <c r="BS247" i="1"/>
  <c r="BP247" i="1"/>
  <c r="BM247" i="1"/>
  <c r="BJ247" i="1"/>
  <c r="BG247" i="1"/>
  <c r="BD247" i="1"/>
  <c r="BA247" i="1"/>
  <c r="AX247" i="1"/>
  <c r="AU247" i="1"/>
  <c r="AR247" i="1"/>
  <c r="AO247" i="1"/>
  <c r="AL247" i="1"/>
  <c r="AI247" i="1"/>
  <c r="AF247" i="1"/>
  <c r="AC247" i="1"/>
  <c r="Z247" i="1"/>
  <c r="W247" i="1"/>
  <c r="T247" i="1"/>
  <c r="Q247" i="1"/>
  <c r="N247" i="1"/>
  <c r="H247" i="1"/>
  <c r="EA246" i="1"/>
  <c r="DX246" i="1"/>
  <c r="DR246" i="1"/>
  <c r="DO246" i="1"/>
  <c r="DL246" i="1"/>
  <c r="DI246" i="1"/>
  <c r="DF246" i="1"/>
  <c r="DC246" i="1"/>
  <c r="CZ246" i="1"/>
  <c r="CW246" i="1"/>
  <c r="CT246" i="1"/>
  <c r="CQ246" i="1"/>
  <c r="CN246" i="1"/>
  <c r="CK246" i="1"/>
  <c r="CH246" i="1"/>
  <c r="CE246" i="1"/>
  <c r="BY246" i="1"/>
  <c r="BV246" i="1"/>
  <c r="BS246" i="1"/>
  <c r="BP246" i="1"/>
  <c r="BM246" i="1"/>
  <c r="BJ246" i="1"/>
  <c r="BG246" i="1"/>
  <c r="BD246" i="1"/>
  <c r="BA246" i="1"/>
  <c r="AX246" i="1"/>
  <c r="AU246" i="1"/>
  <c r="AR246" i="1"/>
  <c r="AO246" i="1"/>
  <c r="AL246" i="1"/>
  <c r="AI246" i="1"/>
  <c r="AF246" i="1"/>
  <c r="AC246" i="1"/>
  <c r="Z246" i="1"/>
  <c r="W246" i="1"/>
  <c r="T246" i="1"/>
  <c r="Q246" i="1"/>
  <c r="N246" i="1"/>
  <c r="H246" i="1"/>
  <c r="EA245" i="1"/>
  <c r="DX245" i="1"/>
  <c r="DR245" i="1"/>
  <c r="DO245" i="1"/>
  <c r="DL245" i="1"/>
  <c r="DI245" i="1"/>
  <c r="DF245" i="1"/>
  <c r="DC245" i="1"/>
  <c r="CZ245" i="1"/>
  <c r="CW245" i="1"/>
  <c r="CT245" i="1"/>
  <c r="CQ245" i="1"/>
  <c r="CN245" i="1"/>
  <c r="CK245" i="1"/>
  <c r="CH245" i="1"/>
  <c r="CE245" i="1"/>
  <c r="BY245" i="1"/>
  <c r="BV245" i="1"/>
  <c r="BS245" i="1"/>
  <c r="BP245" i="1"/>
  <c r="BM245" i="1"/>
  <c r="BJ245" i="1"/>
  <c r="BG245" i="1"/>
  <c r="BD245" i="1"/>
  <c r="BA245" i="1"/>
  <c r="AX245" i="1"/>
  <c r="AU245" i="1"/>
  <c r="AR245" i="1"/>
  <c r="AO245" i="1"/>
  <c r="AL245" i="1"/>
  <c r="AI245" i="1"/>
  <c r="AF245" i="1"/>
  <c r="AC245" i="1"/>
  <c r="Z245" i="1"/>
  <c r="W245" i="1"/>
  <c r="T245" i="1"/>
  <c r="Q245" i="1"/>
  <c r="N245" i="1"/>
  <c r="H245" i="1"/>
  <c r="EA244" i="1"/>
  <c r="DX244" i="1"/>
  <c r="DR244" i="1"/>
  <c r="DO244" i="1"/>
  <c r="DL244" i="1"/>
  <c r="DI244" i="1"/>
  <c r="DF244" i="1"/>
  <c r="DC244" i="1"/>
  <c r="CZ244" i="1"/>
  <c r="CW244" i="1"/>
  <c r="CT244" i="1"/>
  <c r="CQ244" i="1"/>
  <c r="CN244" i="1"/>
  <c r="CK244" i="1"/>
  <c r="CH244" i="1"/>
  <c r="CE244" i="1"/>
  <c r="BY244" i="1"/>
  <c r="BV244" i="1"/>
  <c r="BS244" i="1"/>
  <c r="BP244" i="1"/>
  <c r="BM244" i="1"/>
  <c r="BJ244" i="1"/>
  <c r="BG244" i="1"/>
  <c r="BD244" i="1"/>
  <c r="BA244" i="1"/>
  <c r="AX244" i="1"/>
  <c r="AU244" i="1"/>
  <c r="AR244" i="1"/>
  <c r="AO244" i="1"/>
  <c r="AL244" i="1"/>
  <c r="AI244" i="1"/>
  <c r="AF244" i="1"/>
  <c r="AC244" i="1"/>
  <c r="Z244" i="1"/>
  <c r="W244" i="1"/>
  <c r="T244" i="1"/>
  <c r="Q244" i="1"/>
  <c r="N244" i="1"/>
  <c r="H244" i="1"/>
  <c r="EA243" i="1"/>
  <c r="DX243" i="1"/>
  <c r="DR243" i="1"/>
  <c r="DO243" i="1"/>
  <c r="DL243" i="1"/>
  <c r="DI243" i="1"/>
  <c r="DF243" i="1"/>
  <c r="DC243" i="1"/>
  <c r="CZ243" i="1"/>
  <c r="CW243" i="1"/>
  <c r="CT243" i="1"/>
  <c r="CQ243" i="1"/>
  <c r="CN243" i="1"/>
  <c r="CK243" i="1"/>
  <c r="CH243" i="1"/>
  <c r="CE243" i="1"/>
  <c r="BY243" i="1"/>
  <c r="BV243" i="1"/>
  <c r="BS243" i="1"/>
  <c r="BP243" i="1"/>
  <c r="BM243" i="1"/>
  <c r="BJ243" i="1"/>
  <c r="BG243" i="1"/>
  <c r="BD243" i="1"/>
  <c r="BA243" i="1"/>
  <c r="AX243" i="1"/>
  <c r="AU243" i="1"/>
  <c r="AR243" i="1"/>
  <c r="AO243" i="1"/>
  <c r="AL243" i="1"/>
  <c r="AI243" i="1"/>
  <c r="AF243" i="1"/>
  <c r="AC243" i="1"/>
  <c r="Z243" i="1"/>
  <c r="W243" i="1"/>
  <c r="T243" i="1"/>
  <c r="Q243" i="1"/>
  <c r="N243" i="1"/>
  <c r="H243" i="1"/>
  <c r="EA242" i="1"/>
  <c r="DX242" i="1"/>
  <c r="DR242" i="1"/>
  <c r="DO242" i="1"/>
  <c r="DL242" i="1"/>
  <c r="DI242" i="1"/>
  <c r="DF242" i="1"/>
  <c r="DC242" i="1"/>
  <c r="CZ242" i="1"/>
  <c r="CW242" i="1"/>
  <c r="CT242" i="1"/>
  <c r="CQ242" i="1"/>
  <c r="CN242" i="1"/>
  <c r="CK242" i="1"/>
  <c r="CH242" i="1"/>
  <c r="CE242" i="1"/>
  <c r="BY242" i="1"/>
  <c r="BV242" i="1"/>
  <c r="BS242" i="1"/>
  <c r="BP242" i="1"/>
  <c r="BM242" i="1"/>
  <c r="BJ242" i="1"/>
  <c r="BG242" i="1"/>
  <c r="BD242" i="1"/>
  <c r="BA242" i="1"/>
  <c r="AX242" i="1"/>
  <c r="AU242" i="1"/>
  <c r="AR242" i="1"/>
  <c r="AO242" i="1"/>
  <c r="AL242" i="1"/>
  <c r="AI242" i="1"/>
  <c r="AF242" i="1"/>
  <c r="AC242" i="1"/>
  <c r="Z242" i="1"/>
  <c r="W242" i="1"/>
  <c r="T242" i="1"/>
  <c r="Q242" i="1"/>
  <c r="N242" i="1"/>
  <c r="H242" i="1"/>
  <c r="EA241" i="1"/>
  <c r="DX241" i="1"/>
  <c r="DR241" i="1"/>
  <c r="DO241" i="1"/>
  <c r="DL241" i="1"/>
  <c r="DI241" i="1"/>
  <c r="DF241" i="1"/>
  <c r="DC241" i="1"/>
  <c r="CZ241" i="1"/>
  <c r="CW241" i="1"/>
  <c r="CT241" i="1"/>
  <c r="CQ241" i="1"/>
  <c r="CN241" i="1"/>
  <c r="CK241" i="1"/>
  <c r="CH241" i="1"/>
  <c r="CE241" i="1"/>
  <c r="BY241" i="1"/>
  <c r="BV241" i="1"/>
  <c r="BS241" i="1"/>
  <c r="BP241" i="1"/>
  <c r="BM241" i="1"/>
  <c r="BJ241" i="1"/>
  <c r="BG241" i="1"/>
  <c r="BD241" i="1"/>
  <c r="BA241" i="1"/>
  <c r="AX241" i="1"/>
  <c r="AU241" i="1"/>
  <c r="AR241" i="1"/>
  <c r="AO241" i="1"/>
  <c r="AL241" i="1"/>
  <c r="AI241" i="1"/>
  <c r="AF241" i="1"/>
  <c r="AC241" i="1"/>
  <c r="Z241" i="1"/>
  <c r="W241" i="1"/>
  <c r="T241" i="1"/>
  <c r="Q241" i="1"/>
  <c r="N241" i="1"/>
  <c r="H241" i="1"/>
  <c r="EA240" i="1"/>
  <c r="DX240" i="1"/>
  <c r="DR240" i="1"/>
  <c r="DO240" i="1"/>
  <c r="DL240" i="1"/>
  <c r="DI240" i="1"/>
  <c r="DF240" i="1"/>
  <c r="DC240" i="1"/>
  <c r="CZ240" i="1"/>
  <c r="CW240" i="1"/>
  <c r="CT240" i="1"/>
  <c r="CQ240" i="1"/>
  <c r="CN240" i="1"/>
  <c r="CK240" i="1"/>
  <c r="CH240" i="1"/>
  <c r="CE240" i="1"/>
  <c r="BY240" i="1"/>
  <c r="BV240" i="1"/>
  <c r="BS240" i="1"/>
  <c r="BP240" i="1"/>
  <c r="BM240" i="1"/>
  <c r="BJ240" i="1"/>
  <c r="BG240" i="1"/>
  <c r="BD240" i="1"/>
  <c r="BA240" i="1"/>
  <c r="AX240" i="1"/>
  <c r="AU240" i="1"/>
  <c r="AR240" i="1"/>
  <c r="AO240" i="1"/>
  <c r="AL240" i="1"/>
  <c r="AI240" i="1"/>
  <c r="AF240" i="1"/>
  <c r="AC240" i="1"/>
  <c r="Z240" i="1"/>
  <c r="W240" i="1"/>
  <c r="T240" i="1"/>
  <c r="Q240" i="1"/>
  <c r="N240" i="1"/>
  <c r="H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B252" i="1" l="1"/>
  <c r="EC252" i="1"/>
  <c r="EC238" i="1"/>
  <c r="EB238" i="1"/>
  <c r="EC237" i="1"/>
  <c r="EB237" i="1"/>
  <c r="EC236" i="1"/>
  <c r="EB236" i="1"/>
  <c r="EC234" i="1"/>
  <c r="EB234" i="1"/>
  <c r="EC233" i="1"/>
  <c r="EB233" i="1"/>
  <c r="EC232" i="1"/>
  <c r="EB232" i="1"/>
  <c r="EC231" i="1"/>
  <c r="EB231" i="1"/>
  <c r="EC230" i="1"/>
  <c r="EB230" i="1"/>
  <c r="EC229" i="1"/>
  <c r="EB229" i="1"/>
  <c r="EC228" i="1"/>
  <c r="EB228" i="1"/>
  <c r="EC227" i="1"/>
  <c r="EB227" i="1"/>
  <c r="EC235" i="1"/>
  <c r="EB235" i="1"/>
  <c r="CS226" i="1"/>
  <c r="CR226" i="1"/>
  <c r="CT225" i="1"/>
  <c r="CT224" i="1"/>
  <c r="CT223" i="1"/>
  <c r="CT222" i="1"/>
  <c r="CT221" i="1"/>
  <c r="CT220" i="1"/>
  <c r="CT219" i="1"/>
  <c r="CT218" i="1"/>
  <c r="CT217" i="1"/>
  <c r="CT216" i="1"/>
  <c r="CT215" i="1"/>
  <c r="CT214" i="1"/>
  <c r="CS213" i="1"/>
  <c r="CR213" i="1"/>
  <c r="CT212" i="1"/>
  <c r="CT211" i="1"/>
  <c r="CT210" i="1"/>
  <c r="CT209" i="1"/>
  <c r="CT208" i="1"/>
  <c r="CT207" i="1"/>
  <c r="CT206" i="1"/>
  <c r="CT205" i="1"/>
  <c r="CT204" i="1"/>
  <c r="CT203" i="1"/>
  <c r="CT202" i="1"/>
  <c r="CT201" i="1"/>
  <c r="CS200" i="1"/>
  <c r="CR200" i="1"/>
  <c r="CT199" i="1"/>
  <c r="CT198" i="1"/>
  <c r="CT197" i="1"/>
  <c r="CT196" i="1"/>
  <c r="CT195" i="1"/>
  <c r="CT194" i="1"/>
  <c r="CT193" i="1"/>
  <c r="CT192" i="1"/>
  <c r="CT191" i="1"/>
  <c r="CT190" i="1"/>
  <c r="CT189" i="1"/>
  <c r="CT188" i="1"/>
  <c r="CS187" i="1"/>
  <c r="CR187" i="1"/>
  <c r="CT186" i="1"/>
  <c r="CT185" i="1"/>
  <c r="CT184" i="1"/>
  <c r="CT183" i="1"/>
  <c r="CT182" i="1"/>
  <c r="CT181" i="1"/>
  <c r="CT180" i="1"/>
  <c r="CT179" i="1"/>
  <c r="CT178" i="1"/>
  <c r="CT177" i="1"/>
  <c r="CT176" i="1"/>
  <c r="CT175" i="1"/>
  <c r="CS174" i="1"/>
  <c r="CR174" i="1"/>
  <c r="CT173" i="1"/>
  <c r="CT172" i="1"/>
  <c r="CT171" i="1"/>
  <c r="CT170" i="1"/>
  <c r="CT169" i="1"/>
  <c r="CT168" i="1"/>
  <c r="CT167" i="1"/>
  <c r="CT166" i="1"/>
  <c r="CT165" i="1"/>
  <c r="CT164" i="1"/>
  <c r="CT163" i="1"/>
  <c r="CT162" i="1"/>
  <c r="CS161" i="1"/>
  <c r="CR161" i="1"/>
  <c r="CT160" i="1"/>
  <c r="CT159" i="1"/>
  <c r="CT158" i="1"/>
  <c r="CT157" i="1"/>
  <c r="CT156" i="1"/>
  <c r="CT155" i="1"/>
  <c r="CT154" i="1"/>
  <c r="CT153" i="1"/>
  <c r="CT152" i="1"/>
  <c r="CT151" i="1"/>
  <c r="CT150" i="1"/>
  <c r="CT149" i="1"/>
  <c r="CS148" i="1"/>
  <c r="CR148" i="1"/>
  <c r="CT147" i="1"/>
  <c r="CT146" i="1"/>
  <c r="CT145" i="1"/>
  <c r="CT144" i="1"/>
  <c r="CT143" i="1"/>
  <c r="CT142" i="1"/>
  <c r="CT141" i="1"/>
  <c r="CT140" i="1"/>
  <c r="CT139" i="1"/>
  <c r="CT138" i="1"/>
  <c r="CT137" i="1"/>
  <c r="CT136" i="1"/>
  <c r="CS135" i="1"/>
  <c r="CR135" i="1"/>
  <c r="CT134" i="1"/>
  <c r="CT133" i="1"/>
  <c r="CT132" i="1"/>
  <c r="CT131" i="1"/>
  <c r="CT130" i="1"/>
  <c r="CT129" i="1"/>
  <c r="CT128" i="1"/>
  <c r="CT127" i="1"/>
  <c r="CT126" i="1"/>
  <c r="CT125" i="1"/>
  <c r="CT124" i="1"/>
  <c r="CT123" i="1"/>
  <c r="CS122" i="1"/>
  <c r="CR122" i="1"/>
  <c r="CT121" i="1"/>
  <c r="CT120" i="1"/>
  <c r="CT119" i="1"/>
  <c r="CT118" i="1"/>
  <c r="CT117" i="1"/>
  <c r="CT116" i="1"/>
  <c r="CT115" i="1"/>
  <c r="CT114" i="1"/>
  <c r="CT113" i="1"/>
  <c r="CT112" i="1"/>
  <c r="CT111" i="1"/>
  <c r="CT110" i="1"/>
  <c r="CS109" i="1"/>
  <c r="CR109" i="1"/>
  <c r="CT108" i="1"/>
  <c r="CT107" i="1"/>
  <c r="CT106" i="1"/>
  <c r="CT105" i="1"/>
  <c r="CT104" i="1"/>
  <c r="CT103" i="1"/>
  <c r="CT102" i="1"/>
  <c r="CT101" i="1"/>
  <c r="CT100" i="1"/>
  <c r="CT99" i="1"/>
  <c r="CT98" i="1"/>
  <c r="CT97" i="1"/>
  <c r="CS96" i="1"/>
  <c r="CR96" i="1"/>
  <c r="CT95" i="1"/>
  <c r="CT94" i="1"/>
  <c r="CT93" i="1"/>
  <c r="CT92" i="1"/>
  <c r="CT91" i="1"/>
  <c r="CT90" i="1"/>
  <c r="CT89" i="1"/>
  <c r="CT88" i="1"/>
  <c r="CT87" i="1"/>
  <c r="CT86" i="1"/>
  <c r="CT85" i="1"/>
  <c r="CT84" i="1"/>
  <c r="CS83" i="1"/>
  <c r="CR83" i="1"/>
  <c r="CT82" i="1"/>
  <c r="CT81" i="1"/>
  <c r="CT80" i="1"/>
  <c r="CT79" i="1"/>
  <c r="CT78" i="1"/>
  <c r="CT77" i="1"/>
  <c r="CT76" i="1"/>
  <c r="CT75" i="1"/>
  <c r="CT74" i="1"/>
  <c r="CT73" i="1"/>
  <c r="CT72" i="1"/>
  <c r="CT71" i="1"/>
  <c r="CS70" i="1"/>
  <c r="CR70" i="1"/>
  <c r="CT69" i="1"/>
  <c r="CT68" i="1"/>
  <c r="CT67" i="1"/>
  <c r="CT66" i="1"/>
  <c r="CT65" i="1"/>
  <c r="CT64" i="1"/>
  <c r="CT63" i="1"/>
  <c r="CT62" i="1"/>
  <c r="CT61" i="1"/>
  <c r="CT60" i="1"/>
  <c r="CT59" i="1"/>
  <c r="CT58" i="1"/>
  <c r="CS57" i="1"/>
  <c r="CR57" i="1"/>
  <c r="CT56" i="1"/>
  <c r="CT55" i="1"/>
  <c r="CT54" i="1"/>
  <c r="CT53" i="1"/>
  <c r="CT52" i="1"/>
  <c r="CT51" i="1"/>
  <c r="CT50" i="1"/>
  <c r="CT49" i="1"/>
  <c r="CT48" i="1"/>
  <c r="CT47" i="1"/>
  <c r="CT46" i="1"/>
  <c r="CT45" i="1"/>
  <c r="CS44" i="1"/>
  <c r="CR44" i="1"/>
  <c r="CT43" i="1"/>
  <c r="CT42" i="1"/>
  <c r="CT41" i="1"/>
  <c r="CT40" i="1"/>
  <c r="CT39" i="1"/>
  <c r="CT38" i="1"/>
  <c r="CT37" i="1"/>
  <c r="CT36" i="1"/>
  <c r="CT35" i="1"/>
  <c r="CT34" i="1"/>
  <c r="CT33" i="1"/>
  <c r="CT32" i="1"/>
  <c r="CS31" i="1"/>
  <c r="CR31" i="1"/>
  <c r="CT30" i="1"/>
  <c r="CT29" i="1"/>
  <c r="CT28" i="1"/>
  <c r="CT27" i="1"/>
  <c r="CT26" i="1"/>
  <c r="CT25" i="1"/>
  <c r="CT24" i="1"/>
  <c r="CT23" i="1"/>
  <c r="CT22" i="1"/>
  <c r="CT21" i="1"/>
  <c r="CT20" i="1"/>
  <c r="CT19" i="1"/>
  <c r="CS18" i="1"/>
  <c r="CR18" i="1"/>
  <c r="CT17" i="1"/>
  <c r="CT16" i="1"/>
  <c r="CT15" i="1"/>
  <c r="CT14" i="1"/>
  <c r="CT13" i="1"/>
  <c r="CT12" i="1"/>
  <c r="CT11" i="1"/>
  <c r="CT10" i="1"/>
  <c r="CT9" i="1"/>
  <c r="CT8" i="1"/>
  <c r="CT7" i="1"/>
  <c r="CT6" i="1"/>
  <c r="CS239" i="1"/>
  <c r="CR239" i="1"/>
  <c r="CT238" i="1"/>
  <c r="CT237" i="1"/>
  <c r="CT236" i="1"/>
  <c r="CT235" i="1"/>
  <c r="CT234" i="1"/>
  <c r="CT233" i="1"/>
  <c r="CT232" i="1"/>
  <c r="CT231" i="1"/>
  <c r="CT230" i="1"/>
  <c r="CT229" i="1"/>
  <c r="CT228" i="1"/>
  <c r="CT227" i="1"/>
  <c r="DW226" i="1" l="1"/>
  <c r="DV226" i="1"/>
  <c r="DX225" i="1"/>
  <c r="DX224" i="1"/>
  <c r="DX223" i="1"/>
  <c r="DX222" i="1"/>
  <c r="DX221" i="1"/>
  <c r="DX220" i="1"/>
  <c r="DX219" i="1"/>
  <c r="DX218" i="1"/>
  <c r="DX217" i="1"/>
  <c r="DX216" i="1"/>
  <c r="DX215" i="1"/>
  <c r="DX214" i="1"/>
  <c r="DW213" i="1"/>
  <c r="DV213" i="1"/>
  <c r="DX212" i="1"/>
  <c r="DX211" i="1"/>
  <c r="DX210" i="1"/>
  <c r="DX209" i="1"/>
  <c r="DX208" i="1"/>
  <c r="DX207" i="1"/>
  <c r="DX206" i="1"/>
  <c r="DX205" i="1"/>
  <c r="DX204" i="1"/>
  <c r="DX203" i="1"/>
  <c r="DX202" i="1"/>
  <c r="DX201" i="1"/>
  <c r="DW200" i="1"/>
  <c r="DV200" i="1"/>
  <c r="DX199" i="1"/>
  <c r="DX198" i="1"/>
  <c r="DX197" i="1"/>
  <c r="DX196" i="1"/>
  <c r="DX195" i="1"/>
  <c r="DX194" i="1"/>
  <c r="DX193" i="1"/>
  <c r="DX192" i="1"/>
  <c r="DX191" i="1"/>
  <c r="DX190" i="1"/>
  <c r="DX189" i="1"/>
  <c r="DX188" i="1"/>
  <c r="DW187" i="1"/>
  <c r="DV187" i="1"/>
  <c r="DX186" i="1"/>
  <c r="DX185" i="1"/>
  <c r="DX184" i="1"/>
  <c r="DX183" i="1"/>
  <c r="DX182" i="1"/>
  <c r="DX181" i="1"/>
  <c r="DX180" i="1"/>
  <c r="DX179" i="1"/>
  <c r="DX178" i="1"/>
  <c r="DX177" i="1"/>
  <c r="DX176" i="1"/>
  <c r="DX175" i="1"/>
  <c r="DW174" i="1"/>
  <c r="DV174" i="1"/>
  <c r="DX173" i="1"/>
  <c r="DX172" i="1"/>
  <c r="DX171" i="1"/>
  <c r="DX170" i="1"/>
  <c r="DX169" i="1"/>
  <c r="DX168" i="1"/>
  <c r="DX167" i="1"/>
  <c r="DX166" i="1"/>
  <c r="DX165" i="1"/>
  <c r="DX164" i="1"/>
  <c r="DX163" i="1"/>
  <c r="DX162" i="1"/>
  <c r="DW161" i="1"/>
  <c r="DV161" i="1"/>
  <c r="DX160" i="1"/>
  <c r="DX159" i="1"/>
  <c r="DX158" i="1"/>
  <c r="DX157" i="1"/>
  <c r="DX156" i="1"/>
  <c r="DX155" i="1"/>
  <c r="DX154" i="1"/>
  <c r="DX153" i="1"/>
  <c r="DX152" i="1"/>
  <c r="DX151" i="1"/>
  <c r="DX150" i="1"/>
  <c r="DX149" i="1"/>
  <c r="DW148" i="1"/>
  <c r="DV148" i="1"/>
  <c r="DX147" i="1"/>
  <c r="DX146" i="1"/>
  <c r="DX145" i="1"/>
  <c r="DX144" i="1"/>
  <c r="DX143" i="1"/>
  <c r="DX142" i="1"/>
  <c r="DX141" i="1"/>
  <c r="DX140" i="1"/>
  <c r="DX139" i="1"/>
  <c r="DX138" i="1"/>
  <c r="DX137" i="1"/>
  <c r="DX136" i="1"/>
  <c r="DW135" i="1"/>
  <c r="DV135" i="1"/>
  <c r="DX134" i="1"/>
  <c r="DX133" i="1"/>
  <c r="DX132" i="1"/>
  <c r="DX131" i="1"/>
  <c r="DX130" i="1"/>
  <c r="DX129" i="1"/>
  <c r="DX128" i="1"/>
  <c r="DX127" i="1"/>
  <c r="DX126" i="1"/>
  <c r="DX125" i="1"/>
  <c r="DX124" i="1"/>
  <c r="DX123" i="1"/>
  <c r="DW122" i="1"/>
  <c r="DV122" i="1"/>
  <c r="DX121" i="1"/>
  <c r="DX120" i="1"/>
  <c r="DX119" i="1"/>
  <c r="DX118" i="1"/>
  <c r="DX117" i="1"/>
  <c r="DX116" i="1"/>
  <c r="DX115" i="1"/>
  <c r="DX114" i="1"/>
  <c r="DX113" i="1"/>
  <c r="DX112" i="1"/>
  <c r="DX111" i="1"/>
  <c r="DX110" i="1"/>
  <c r="DW109" i="1"/>
  <c r="DV109" i="1"/>
  <c r="DX108" i="1"/>
  <c r="DX107" i="1"/>
  <c r="DX106" i="1"/>
  <c r="DX105" i="1"/>
  <c r="DX104" i="1"/>
  <c r="DX103" i="1"/>
  <c r="DX102" i="1"/>
  <c r="DX101" i="1"/>
  <c r="DX100" i="1"/>
  <c r="DX99" i="1"/>
  <c r="DX98" i="1"/>
  <c r="DX97" i="1"/>
  <c r="DW96" i="1"/>
  <c r="DV96" i="1"/>
  <c r="DX95" i="1"/>
  <c r="DX94" i="1"/>
  <c r="DX93" i="1"/>
  <c r="DX92" i="1"/>
  <c r="DX91" i="1"/>
  <c r="DX90" i="1"/>
  <c r="DX89" i="1"/>
  <c r="DX88" i="1"/>
  <c r="DX87" i="1"/>
  <c r="DX86" i="1"/>
  <c r="DX85" i="1"/>
  <c r="DX84" i="1"/>
  <c r="DW83" i="1"/>
  <c r="DV83" i="1"/>
  <c r="DX82" i="1"/>
  <c r="DX81" i="1"/>
  <c r="DX80" i="1"/>
  <c r="DX79" i="1"/>
  <c r="DX78" i="1"/>
  <c r="DX77" i="1"/>
  <c r="DX76" i="1"/>
  <c r="DX75" i="1"/>
  <c r="DX74" i="1"/>
  <c r="DX73" i="1"/>
  <c r="DX72" i="1"/>
  <c r="DX71" i="1"/>
  <c r="DW70" i="1"/>
  <c r="DV70" i="1"/>
  <c r="DX69" i="1"/>
  <c r="DX68" i="1"/>
  <c r="DX67" i="1"/>
  <c r="DX66" i="1"/>
  <c r="DX65" i="1"/>
  <c r="DX64" i="1"/>
  <c r="DX63" i="1"/>
  <c r="DX62" i="1"/>
  <c r="DX61" i="1"/>
  <c r="DX60" i="1"/>
  <c r="DX59" i="1"/>
  <c r="DX58" i="1"/>
  <c r="DW57" i="1"/>
  <c r="DV57" i="1"/>
  <c r="DX56" i="1"/>
  <c r="DX55" i="1"/>
  <c r="DX54" i="1"/>
  <c r="DX53" i="1"/>
  <c r="DX52" i="1"/>
  <c r="DX51" i="1"/>
  <c r="DX50" i="1"/>
  <c r="DX49" i="1"/>
  <c r="DX48" i="1"/>
  <c r="DX47" i="1"/>
  <c r="DX46" i="1"/>
  <c r="DX45" i="1"/>
  <c r="DW44" i="1"/>
  <c r="DV44" i="1"/>
  <c r="DX43" i="1"/>
  <c r="DX42" i="1"/>
  <c r="DX41" i="1"/>
  <c r="DX40" i="1"/>
  <c r="DX39" i="1"/>
  <c r="DX38" i="1"/>
  <c r="DX37" i="1"/>
  <c r="DX36" i="1"/>
  <c r="DX35" i="1"/>
  <c r="DX34" i="1"/>
  <c r="DX33" i="1"/>
  <c r="DX32" i="1"/>
  <c r="DW31" i="1"/>
  <c r="DV31" i="1"/>
  <c r="DX30" i="1"/>
  <c r="DX29" i="1"/>
  <c r="DX28" i="1"/>
  <c r="DX27" i="1"/>
  <c r="DX26" i="1"/>
  <c r="DX25" i="1"/>
  <c r="DX24" i="1"/>
  <c r="DX23" i="1"/>
  <c r="DX22" i="1"/>
  <c r="DX21" i="1"/>
  <c r="DX20" i="1"/>
  <c r="DX19" i="1"/>
  <c r="DW18" i="1"/>
  <c r="DV18" i="1"/>
  <c r="DX17" i="1"/>
  <c r="DX16" i="1"/>
  <c r="DX15" i="1"/>
  <c r="DX14" i="1"/>
  <c r="DX13" i="1"/>
  <c r="DX12" i="1"/>
  <c r="DX11" i="1"/>
  <c r="DX10" i="1"/>
  <c r="DX9" i="1"/>
  <c r="DX8" i="1"/>
  <c r="DX7" i="1"/>
  <c r="DX6" i="1"/>
  <c r="DW239" i="1"/>
  <c r="DV239" i="1"/>
  <c r="DX238" i="1"/>
  <c r="DX237" i="1"/>
  <c r="DX236" i="1"/>
  <c r="DX235" i="1"/>
  <c r="DX234" i="1"/>
  <c r="DX233" i="1"/>
  <c r="DX232" i="1"/>
  <c r="DX231" i="1"/>
  <c r="DX230" i="1"/>
  <c r="DX229" i="1"/>
  <c r="DX228" i="1"/>
  <c r="DX227" i="1"/>
  <c r="EC224" i="1" l="1"/>
  <c r="EB224" i="1"/>
  <c r="EC223" i="1"/>
  <c r="EB223" i="1"/>
  <c r="EC222" i="1"/>
  <c r="EB222" i="1"/>
  <c r="EC221" i="1"/>
  <c r="EB221" i="1"/>
  <c r="EC220" i="1"/>
  <c r="EB220" i="1"/>
  <c r="EC219" i="1"/>
  <c r="EB219" i="1"/>
  <c r="EC218" i="1"/>
  <c r="EB218" i="1"/>
  <c r="EC217" i="1"/>
  <c r="EB217" i="1"/>
  <c r="EC216" i="1"/>
  <c r="EB216" i="1"/>
  <c r="EC215" i="1"/>
  <c r="EB215" i="1"/>
  <c r="EC214" i="1"/>
  <c r="EB214" i="1"/>
  <c r="EC225" i="1"/>
  <c r="EB225" i="1"/>
  <c r="H17" i="1"/>
  <c r="H16" i="1"/>
  <c r="H15" i="1"/>
  <c r="H14" i="1"/>
  <c r="H13" i="1"/>
  <c r="H12" i="1"/>
  <c r="H11" i="1"/>
  <c r="H10" i="1"/>
  <c r="H9" i="1"/>
  <c r="H30" i="1"/>
  <c r="H29" i="1"/>
  <c r="H28" i="1"/>
  <c r="H27" i="1"/>
  <c r="H26" i="1"/>
  <c r="H25" i="1"/>
  <c r="H24" i="1"/>
  <c r="H23" i="1"/>
  <c r="H22" i="1"/>
  <c r="H43" i="1"/>
  <c r="H42" i="1"/>
  <c r="H41" i="1"/>
  <c r="H40" i="1"/>
  <c r="H39" i="1"/>
  <c r="H38" i="1"/>
  <c r="H37" i="1"/>
  <c r="H36" i="1"/>
  <c r="H35" i="1"/>
  <c r="G239" i="1"/>
  <c r="F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G226" i="1"/>
  <c r="F226" i="1"/>
  <c r="H225" i="1"/>
  <c r="H224" i="1"/>
  <c r="H223" i="1"/>
  <c r="H222" i="1"/>
  <c r="H221" i="1"/>
  <c r="H220" i="1"/>
  <c r="H219" i="1"/>
  <c r="H218" i="1"/>
  <c r="H217" i="1"/>
  <c r="G213" i="1"/>
  <c r="F213" i="1"/>
  <c r="G200" i="1"/>
  <c r="F200" i="1"/>
  <c r="G187" i="1"/>
  <c r="F187" i="1"/>
  <c r="G174" i="1"/>
  <c r="F174" i="1"/>
  <c r="G161" i="1"/>
  <c r="F161" i="1"/>
  <c r="G148" i="1"/>
  <c r="F148" i="1"/>
  <c r="G135" i="1"/>
  <c r="F135" i="1"/>
  <c r="G122" i="1"/>
  <c r="F122" i="1"/>
  <c r="G109" i="1"/>
  <c r="F109" i="1"/>
  <c r="G96" i="1"/>
  <c r="F96" i="1"/>
  <c r="G83" i="1"/>
  <c r="F83" i="1"/>
  <c r="G70" i="1"/>
  <c r="F70" i="1"/>
  <c r="G57" i="1"/>
  <c r="F57" i="1"/>
  <c r="G44" i="1"/>
  <c r="F44" i="1"/>
  <c r="G31" i="1"/>
  <c r="F31" i="1"/>
  <c r="G18" i="1"/>
  <c r="F18" i="1"/>
  <c r="DZ239" i="1" l="1"/>
  <c r="DY239" i="1"/>
  <c r="DQ239" i="1"/>
  <c r="DP239" i="1"/>
  <c r="DN239" i="1"/>
  <c r="DM239" i="1"/>
  <c r="DK239" i="1"/>
  <c r="DJ239" i="1"/>
  <c r="DH239" i="1"/>
  <c r="DG239" i="1"/>
  <c r="DE239" i="1"/>
  <c r="DD239" i="1"/>
  <c r="DB239" i="1"/>
  <c r="DA239" i="1"/>
  <c r="CY239" i="1"/>
  <c r="CX239" i="1"/>
  <c r="CV239" i="1"/>
  <c r="CU239" i="1"/>
  <c r="CP239" i="1"/>
  <c r="CO239" i="1"/>
  <c r="CM239" i="1"/>
  <c r="CL239" i="1"/>
  <c r="CJ239" i="1"/>
  <c r="CI239" i="1"/>
  <c r="CG239" i="1"/>
  <c r="CF239" i="1"/>
  <c r="CD239" i="1"/>
  <c r="CC239" i="1"/>
  <c r="BX239" i="1"/>
  <c r="BW239" i="1"/>
  <c r="BU239" i="1"/>
  <c r="BT239" i="1"/>
  <c r="BR239" i="1"/>
  <c r="BQ239" i="1"/>
  <c r="BO239" i="1"/>
  <c r="BN239" i="1"/>
  <c r="BL239" i="1"/>
  <c r="BK239" i="1"/>
  <c r="BI239" i="1"/>
  <c r="BH239" i="1"/>
  <c r="BF239" i="1"/>
  <c r="BE239" i="1"/>
  <c r="BC239" i="1"/>
  <c r="BB239" i="1"/>
  <c r="AZ239" i="1"/>
  <c r="AY239" i="1"/>
  <c r="AW239" i="1"/>
  <c r="AV239" i="1"/>
  <c r="AT239" i="1"/>
  <c r="AS239" i="1"/>
  <c r="AQ239" i="1"/>
  <c r="AP239" i="1"/>
  <c r="AN239" i="1"/>
  <c r="AM239" i="1"/>
  <c r="AK239" i="1"/>
  <c r="AJ239" i="1"/>
  <c r="AH239" i="1"/>
  <c r="AG239" i="1"/>
  <c r="AE239" i="1"/>
  <c r="AD239" i="1"/>
  <c r="AB239" i="1"/>
  <c r="AA239" i="1"/>
  <c r="Y239" i="1"/>
  <c r="X239" i="1"/>
  <c r="V239" i="1"/>
  <c r="U239" i="1"/>
  <c r="S239" i="1"/>
  <c r="R239" i="1"/>
  <c r="P239" i="1"/>
  <c r="O239" i="1"/>
  <c r="M239" i="1"/>
  <c r="L239" i="1"/>
  <c r="EA238" i="1"/>
  <c r="DR238" i="1"/>
  <c r="DO238" i="1"/>
  <c r="DL238" i="1"/>
  <c r="DI238" i="1"/>
  <c r="DF238" i="1"/>
  <c r="DC238" i="1"/>
  <c r="CZ238" i="1"/>
  <c r="CW238" i="1"/>
  <c r="CQ238" i="1"/>
  <c r="CN238" i="1"/>
  <c r="CK238" i="1"/>
  <c r="CH238" i="1"/>
  <c r="CE238" i="1"/>
  <c r="BY238" i="1"/>
  <c r="BV238" i="1"/>
  <c r="BS238" i="1"/>
  <c r="BP238" i="1"/>
  <c r="BM238" i="1"/>
  <c r="BJ238" i="1"/>
  <c r="BG238" i="1"/>
  <c r="BD238" i="1"/>
  <c r="BA238" i="1"/>
  <c r="AX238" i="1"/>
  <c r="AU238" i="1"/>
  <c r="AR238" i="1"/>
  <c r="AO238" i="1"/>
  <c r="AL238" i="1"/>
  <c r="AI238" i="1"/>
  <c r="AF238" i="1"/>
  <c r="AC238" i="1"/>
  <c r="Z238" i="1"/>
  <c r="W238" i="1"/>
  <c r="T238" i="1"/>
  <c r="Q238" i="1"/>
  <c r="N238" i="1"/>
  <c r="EA237" i="1"/>
  <c r="DR237" i="1"/>
  <c r="DO237" i="1"/>
  <c r="DL237" i="1"/>
  <c r="DI237" i="1"/>
  <c r="DF237" i="1"/>
  <c r="DC237" i="1"/>
  <c r="CZ237" i="1"/>
  <c r="CW237" i="1"/>
  <c r="CQ237" i="1"/>
  <c r="CN237" i="1"/>
  <c r="CK237" i="1"/>
  <c r="CH237" i="1"/>
  <c r="CE237" i="1"/>
  <c r="BY237" i="1"/>
  <c r="BV237" i="1"/>
  <c r="BS237" i="1"/>
  <c r="BP237" i="1"/>
  <c r="BM237" i="1"/>
  <c r="BJ237" i="1"/>
  <c r="BG237" i="1"/>
  <c r="BD237" i="1"/>
  <c r="BA237" i="1"/>
  <c r="AX237" i="1"/>
  <c r="AU237" i="1"/>
  <c r="AR237" i="1"/>
  <c r="AO237" i="1"/>
  <c r="AL237" i="1"/>
  <c r="AI237" i="1"/>
  <c r="AF237" i="1"/>
  <c r="AC237" i="1"/>
  <c r="Z237" i="1"/>
  <c r="W237" i="1"/>
  <c r="T237" i="1"/>
  <c r="Q237" i="1"/>
  <c r="N237" i="1"/>
  <c r="EA236" i="1"/>
  <c r="DR236" i="1"/>
  <c r="DO236" i="1"/>
  <c r="DL236" i="1"/>
  <c r="DI236" i="1"/>
  <c r="DF236" i="1"/>
  <c r="DC236" i="1"/>
  <c r="CZ236" i="1"/>
  <c r="CW236" i="1"/>
  <c r="CQ236" i="1"/>
  <c r="CN236" i="1"/>
  <c r="CK236" i="1"/>
  <c r="CH236" i="1"/>
  <c r="CE236" i="1"/>
  <c r="BY236" i="1"/>
  <c r="BV236" i="1"/>
  <c r="BS236" i="1"/>
  <c r="BP236" i="1"/>
  <c r="BM236" i="1"/>
  <c r="BJ236" i="1"/>
  <c r="BG236" i="1"/>
  <c r="BD236" i="1"/>
  <c r="BA236" i="1"/>
  <c r="AX236" i="1"/>
  <c r="AU236" i="1"/>
  <c r="AR236" i="1"/>
  <c r="AO236" i="1"/>
  <c r="AL236" i="1"/>
  <c r="AI236" i="1"/>
  <c r="AF236" i="1"/>
  <c r="AC236" i="1"/>
  <c r="Z236" i="1"/>
  <c r="W236" i="1"/>
  <c r="T236" i="1"/>
  <c r="Q236" i="1"/>
  <c r="N236" i="1"/>
  <c r="EA235" i="1"/>
  <c r="DR235" i="1"/>
  <c r="DO235" i="1"/>
  <c r="DL235" i="1"/>
  <c r="DI235" i="1"/>
  <c r="DF235" i="1"/>
  <c r="DC235" i="1"/>
  <c r="CZ235" i="1"/>
  <c r="CW235" i="1"/>
  <c r="CQ235" i="1"/>
  <c r="CN235" i="1"/>
  <c r="CK235" i="1"/>
  <c r="CH235" i="1"/>
  <c r="CE235" i="1"/>
  <c r="BY235" i="1"/>
  <c r="BV235" i="1"/>
  <c r="BS235" i="1"/>
  <c r="BP235" i="1"/>
  <c r="BM235" i="1"/>
  <c r="BJ235" i="1"/>
  <c r="BG235" i="1"/>
  <c r="BD235" i="1"/>
  <c r="BA235" i="1"/>
  <c r="AX235" i="1"/>
  <c r="AU235" i="1"/>
  <c r="AR235" i="1"/>
  <c r="AO235" i="1"/>
  <c r="AL235" i="1"/>
  <c r="AI235" i="1"/>
  <c r="AF235" i="1"/>
  <c r="AC235" i="1"/>
  <c r="Z235" i="1"/>
  <c r="W235" i="1"/>
  <c r="T235" i="1"/>
  <c r="Q235" i="1"/>
  <c r="N235" i="1"/>
  <c r="EA234" i="1"/>
  <c r="DR234" i="1"/>
  <c r="DO234" i="1"/>
  <c r="DL234" i="1"/>
  <c r="DI234" i="1"/>
  <c r="DF234" i="1"/>
  <c r="DC234" i="1"/>
  <c r="CZ234" i="1"/>
  <c r="CW234" i="1"/>
  <c r="CQ234" i="1"/>
  <c r="CN234" i="1"/>
  <c r="CK234" i="1"/>
  <c r="CH234" i="1"/>
  <c r="CE234" i="1"/>
  <c r="BY234" i="1"/>
  <c r="BV234" i="1"/>
  <c r="BS234" i="1"/>
  <c r="BP234" i="1"/>
  <c r="BM234" i="1"/>
  <c r="BJ234" i="1"/>
  <c r="BG234" i="1"/>
  <c r="BD234" i="1"/>
  <c r="BA234" i="1"/>
  <c r="AX234" i="1"/>
  <c r="AU234" i="1"/>
  <c r="AR234" i="1"/>
  <c r="AO234" i="1"/>
  <c r="AL234" i="1"/>
  <c r="AI234" i="1"/>
  <c r="AF234" i="1"/>
  <c r="AC234" i="1"/>
  <c r="Z234" i="1"/>
  <c r="W234" i="1"/>
  <c r="T234" i="1"/>
  <c r="Q234" i="1"/>
  <c r="N234" i="1"/>
  <c r="EA233" i="1"/>
  <c r="DR233" i="1"/>
  <c r="DO233" i="1"/>
  <c r="DL233" i="1"/>
  <c r="DI233" i="1"/>
  <c r="DF233" i="1"/>
  <c r="DC233" i="1"/>
  <c r="CZ233" i="1"/>
  <c r="CW233" i="1"/>
  <c r="CQ233" i="1"/>
  <c r="CN233" i="1"/>
  <c r="CK233" i="1"/>
  <c r="CH233" i="1"/>
  <c r="CE233" i="1"/>
  <c r="BY233" i="1"/>
  <c r="BV233" i="1"/>
  <c r="BS233" i="1"/>
  <c r="BP233" i="1"/>
  <c r="BM233" i="1"/>
  <c r="BJ233" i="1"/>
  <c r="BG233" i="1"/>
  <c r="BD233" i="1"/>
  <c r="BA233" i="1"/>
  <c r="AX233" i="1"/>
  <c r="AU233" i="1"/>
  <c r="AR233" i="1"/>
  <c r="AO233" i="1"/>
  <c r="AL233" i="1"/>
  <c r="AI233" i="1"/>
  <c r="AF233" i="1"/>
  <c r="AC233" i="1"/>
  <c r="Z233" i="1"/>
  <c r="W233" i="1"/>
  <c r="T233" i="1"/>
  <c r="Q233" i="1"/>
  <c r="N233" i="1"/>
  <c r="EA232" i="1"/>
  <c r="DR232" i="1"/>
  <c r="DO232" i="1"/>
  <c r="DL232" i="1"/>
  <c r="DI232" i="1"/>
  <c r="DF232" i="1"/>
  <c r="DC232" i="1"/>
  <c r="CZ232" i="1"/>
  <c r="CW232" i="1"/>
  <c r="CQ232" i="1"/>
  <c r="CN232" i="1"/>
  <c r="CK232" i="1"/>
  <c r="CH232" i="1"/>
  <c r="CE232" i="1"/>
  <c r="BY232" i="1"/>
  <c r="BV232" i="1"/>
  <c r="BS232" i="1"/>
  <c r="BP232" i="1"/>
  <c r="BM232" i="1"/>
  <c r="BJ232" i="1"/>
  <c r="BG232" i="1"/>
  <c r="BD232" i="1"/>
  <c r="BA232" i="1"/>
  <c r="AX232" i="1"/>
  <c r="AU232" i="1"/>
  <c r="AR232" i="1"/>
  <c r="AO232" i="1"/>
  <c r="AL232" i="1"/>
  <c r="AI232" i="1"/>
  <c r="AF232" i="1"/>
  <c r="AC232" i="1"/>
  <c r="Z232" i="1"/>
  <c r="W232" i="1"/>
  <c r="T232" i="1"/>
  <c r="Q232" i="1"/>
  <c r="N232" i="1"/>
  <c r="EA231" i="1"/>
  <c r="DR231" i="1"/>
  <c r="DO231" i="1"/>
  <c r="DL231" i="1"/>
  <c r="DI231" i="1"/>
  <c r="DF231" i="1"/>
  <c r="DC231" i="1"/>
  <c r="CZ231" i="1"/>
  <c r="CW231" i="1"/>
  <c r="CQ231" i="1"/>
  <c r="CN231" i="1"/>
  <c r="CK231" i="1"/>
  <c r="CH231" i="1"/>
  <c r="CE231" i="1"/>
  <c r="BY231" i="1"/>
  <c r="BV231" i="1"/>
  <c r="BS231" i="1"/>
  <c r="BP231" i="1"/>
  <c r="BM231" i="1"/>
  <c r="BJ231" i="1"/>
  <c r="BG231" i="1"/>
  <c r="BD231" i="1"/>
  <c r="BA231" i="1"/>
  <c r="AX231" i="1"/>
  <c r="AU231" i="1"/>
  <c r="AR231" i="1"/>
  <c r="AO231" i="1"/>
  <c r="AL231" i="1"/>
  <c r="AI231" i="1"/>
  <c r="AF231" i="1"/>
  <c r="AC231" i="1"/>
  <c r="Z231" i="1"/>
  <c r="W231" i="1"/>
  <c r="T231" i="1"/>
  <c r="Q231" i="1"/>
  <c r="N231" i="1"/>
  <c r="EA230" i="1"/>
  <c r="DR230" i="1"/>
  <c r="DO230" i="1"/>
  <c r="DL230" i="1"/>
  <c r="DI230" i="1"/>
  <c r="DF230" i="1"/>
  <c r="DC230" i="1"/>
  <c r="CZ230" i="1"/>
  <c r="CW230" i="1"/>
  <c r="CQ230" i="1"/>
  <c r="CN230" i="1"/>
  <c r="CK230" i="1"/>
  <c r="CH230" i="1"/>
  <c r="CE230" i="1"/>
  <c r="BY230" i="1"/>
  <c r="BV230" i="1"/>
  <c r="BS230" i="1"/>
  <c r="BP230" i="1"/>
  <c r="BM230" i="1"/>
  <c r="BJ230" i="1"/>
  <c r="BG230" i="1"/>
  <c r="BD230" i="1"/>
  <c r="BA230" i="1"/>
  <c r="AX230" i="1"/>
  <c r="AU230" i="1"/>
  <c r="AR230" i="1"/>
  <c r="AO230" i="1"/>
  <c r="AL230" i="1"/>
  <c r="AI230" i="1"/>
  <c r="AF230" i="1"/>
  <c r="AC230" i="1"/>
  <c r="Z230" i="1"/>
  <c r="W230" i="1"/>
  <c r="T230" i="1"/>
  <c r="Q230" i="1"/>
  <c r="N230" i="1"/>
  <c r="EA229" i="1"/>
  <c r="DR229" i="1"/>
  <c r="DO229" i="1"/>
  <c r="DL229" i="1"/>
  <c r="DI229" i="1"/>
  <c r="DF229" i="1"/>
  <c r="DC229" i="1"/>
  <c r="CZ229" i="1"/>
  <c r="CW229" i="1"/>
  <c r="CQ229" i="1"/>
  <c r="CN229" i="1"/>
  <c r="CK229" i="1"/>
  <c r="CH229" i="1"/>
  <c r="CE229" i="1"/>
  <c r="BY229" i="1"/>
  <c r="BV229" i="1"/>
  <c r="BS229" i="1"/>
  <c r="BP229" i="1"/>
  <c r="BM229" i="1"/>
  <c r="BJ229" i="1"/>
  <c r="BG229" i="1"/>
  <c r="BD229" i="1"/>
  <c r="BA229" i="1"/>
  <c r="AX229" i="1"/>
  <c r="AU229" i="1"/>
  <c r="AR229" i="1"/>
  <c r="AO229" i="1"/>
  <c r="AL229" i="1"/>
  <c r="AI229" i="1"/>
  <c r="AF229" i="1"/>
  <c r="AC229" i="1"/>
  <c r="Z229" i="1"/>
  <c r="W229" i="1"/>
  <c r="T229" i="1"/>
  <c r="Q229" i="1"/>
  <c r="N229" i="1"/>
  <c r="EA228" i="1"/>
  <c r="DR228" i="1"/>
  <c r="DO228" i="1"/>
  <c r="DL228" i="1"/>
  <c r="DI228" i="1"/>
  <c r="DF228" i="1"/>
  <c r="DC228" i="1"/>
  <c r="CZ228" i="1"/>
  <c r="CW228" i="1"/>
  <c r="CQ228" i="1"/>
  <c r="CN228" i="1"/>
  <c r="CK228" i="1"/>
  <c r="CH228" i="1"/>
  <c r="CE228" i="1"/>
  <c r="BY228" i="1"/>
  <c r="BV228" i="1"/>
  <c r="BS228" i="1"/>
  <c r="BP228" i="1"/>
  <c r="BM228" i="1"/>
  <c r="BJ228" i="1"/>
  <c r="BG228" i="1"/>
  <c r="BD228" i="1"/>
  <c r="BA228" i="1"/>
  <c r="AX228" i="1"/>
  <c r="AU228" i="1"/>
  <c r="AR228" i="1"/>
  <c r="AO228" i="1"/>
  <c r="AL228" i="1"/>
  <c r="AI228" i="1"/>
  <c r="AF228" i="1"/>
  <c r="AC228" i="1"/>
  <c r="Z228" i="1"/>
  <c r="W228" i="1"/>
  <c r="T228" i="1"/>
  <c r="Q228" i="1"/>
  <c r="N228" i="1"/>
  <c r="EA227" i="1"/>
  <c r="DR227" i="1"/>
  <c r="DO227" i="1"/>
  <c r="DL227" i="1"/>
  <c r="DI227" i="1"/>
  <c r="DF227" i="1"/>
  <c r="DC227" i="1"/>
  <c r="CZ227" i="1"/>
  <c r="CW227" i="1"/>
  <c r="CQ227" i="1"/>
  <c r="CN227" i="1"/>
  <c r="CK227" i="1"/>
  <c r="CH227" i="1"/>
  <c r="CE227" i="1"/>
  <c r="BY227" i="1"/>
  <c r="BV227" i="1"/>
  <c r="BS227" i="1"/>
  <c r="BP227" i="1"/>
  <c r="BM227" i="1"/>
  <c r="BJ227" i="1"/>
  <c r="BG227" i="1"/>
  <c r="BD227" i="1"/>
  <c r="BA227" i="1"/>
  <c r="AX227" i="1"/>
  <c r="AU227" i="1"/>
  <c r="AR227" i="1"/>
  <c r="AO227" i="1"/>
  <c r="AL227" i="1"/>
  <c r="AI227" i="1"/>
  <c r="AF227" i="1"/>
  <c r="AC227" i="1"/>
  <c r="Z227" i="1"/>
  <c r="W227" i="1"/>
  <c r="T227" i="1"/>
  <c r="Q227" i="1"/>
  <c r="N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B239" i="1" l="1"/>
  <c r="EC239" i="1"/>
  <c r="AO220" i="1"/>
  <c r="EA225" i="1" l="1"/>
  <c r="DR225" i="1"/>
  <c r="DO225" i="1"/>
  <c r="DL225" i="1"/>
  <c r="DI225" i="1"/>
  <c r="DF225" i="1"/>
  <c r="DC225" i="1"/>
  <c r="CZ225" i="1"/>
  <c r="CW225" i="1"/>
  <c r="CQ225" i="1"/>
  <c r="CN225" i="1"/>
  <c r="CK225" i="1"/>
  <c r="CH225" i="1"/>
  <c r="CE225" i="1"/>
  <c r="BY225" i="1"/>
  <c r="BV225" i="1"/>
  <c r="BS225" i="1"/>
  <c r="BP225" i="1"/>
  <c r="BM225" i="1"/>
  <c r="BJ225" i="1"/>
  <c r="BG225" i="1"/>
  <c r="BD225" i="1"/>
  <c r="BA225" i="1"/>
  <c r="AX225" i="1"/>
  <c r="AU225" i="1"/>
  <c r="AR225" i="1"/>
  <c r="AO225" i="1"/>
  <c r="AL225" i="1"/>
  <c r="AI225" i="1"/>
  <c r="AF225" i="1"/>
  <c r="AC225" i="1"/>
  <c r="Z225" i="1"/>
  <c r="W225" i="1"/>
  <c r="T225" i="1"/>
  <c r="Q225" i="1"/>
  <c r="N225" i="1"/>
  <c r="E225" i="1"/>
  <c r="EA224" i="1"/>
  <c r="DR224" i="1"/>
  <c r="DO224" i="1"/>
  <c r="DL224" i="1"/>
  <c r="DI224" i="1"/>
  <c r="DF224" i="1"/>
  <c r="DC224" i="1"/>
  <c r="CZ224" i="1"/>
  <c r="CW224" i="1"/>
  <c r="CQ224" i="1"/>
  <c r="CN224" i="1"/>
  <c r="CK224" i="1"/>
  <c r="CH224" i="1"/>
  <c r="CE224" i="1"/>
  <c r="BY224" i="1"/>
  <c r="BV224" i="1"/>
  <c r="BS224" i="1"/>
  <c r="BP224" i="1"/>
  <c r="BM224" i="1"/>
  <c r="BJ224" i="1"/>
  <c r="BG224" i="1"/>
  <c r="BD224" i="1"/>
  <c r="BA224" i="1"/>
  <c r="AX224" i="1"/>
  <c r="AU224" i="1"/>
  <c r="AR224" i="1"/>
  <c r="AO224" i="1"/>
  <c r="AL224" i="1"/>
  <c r="AI224" i="1"/>
  <c r="AF224" i="1"/>
  <c r="AC224" i="1"/>
  <c r="Z224" i="1"/>
  <c r="W224" i="1"/>
  <c r="T224" i="1"/>
  <c r="Q224" i="1"/>
  <c r="N224" i="1"/>
  <c r="E224" i="1"/>
  <c r="EA223" i="1"/>
  <c r="DR223" i="1"/>
  <c r="DO223" i="1"/>
  <c r="DL223" i="1"/>
  <c r="DI223" i="1"/>
  <c r="DF223" i="1"/>
  <c r="DC223" i="1"/>
  <c r="CZ223" i="1"/>
  <c r="CW223" i="1"/>
  <c r="CQ223" i="1"/>
  <c r="CN223" i="1"/>
  <c r="CK223" i="1"/>
  <c r="CH223" i="1"/>
  <c r="CE223" i="1"/>
  <c r="BY223" i="1"/>
  <c r="BV223" i="1"/>
  <c r="BS223" i="1"/>
  <c r="BP223" i="1"/>
  <c r="BM223" i="1"/>
  <c r="BJ223" i="1"/>
  <c r="BG223" i="1"/>
  <c r="BD223" i="1"/>
  <c r="BA223" i="1"/>
  <c r="AX223" i="1"/>
  <c r="AU223" i="1"/>
  <c r="AR223" i="1"/>
  <c r="AO223" i="1"/>
  <c r="AL223" i="1"/>
  <c r="AI223" i="1"/>
  <c r="AF223" i="1"/>
  <c r="AC223" i="1"/>
  <c r="Z223" i="1"/>
  <c r="W223" i="1"/>
  <c r="T223" i="1"/>
  <c r="Q223" i="1"/>
  <c r="N223" i="1"/>
  <c r="E223" i="1"/>
  <c r="EA222" i="1"/>
  <c r="DR222" i="1"/>
  <c r="DO222" i="1"/>
  <c r="DL222" i="1"/>
  <c r="DI222" i="1"/>
  <c r="DF222" i="1"/>
  <c r="DC222" i="1"/>
  <c r="CZ222" i="1"/>
  <c r="CW222" i="1"/>
  <c r="CQ222" i="1"/>
  <c r="CN222" i="1"/>
  <c r="CK222" i="1"/>
  <c r="CH222" i="1"/>
  <c r="CE222" i="1"/>
  <c r="BY222" i="1"/>
  <c r="BV222" i="1"/>
  <c r="BS222" i="1"/>
  <c r="BP222" i="1"/>
  <c r="BM222" i="1"/>
  <c r="BJ222" i="1"/>
  <c r="BG222" i="1"/>
  <c r="BD222" i="1"/>
  <c r="BA222" i="1"/>
  <c r="AX222" i="1"/>
  <c r="AU222" i="1"/>
  <c r="AR222" i="1"/>
  <c r="AO222" i="1"/>
  <c r="AL222" i="1"/>
  <c r="AI222" i="1"/>
  <c r="AF222" i="1"/>
  <c r="AC222" i="1"/>
  <c r="Z222" i="1"/>
  <c r="W222" i="1"/>
  <c r="T222" i="1"/>
  <c r="Q222" i="1"/>
  <c r="N222" i="1"/>
  <c r="E222" i="1"/>
  <c r="EA221" i="1"/>
  <c r="DR221" i="1"/>
  <c r="DO221" i="1"/>
  <c r="DL221" i="1"/>
  <c r="DI221" i="1"/>
  <c r="DF221" i="1"/>
  <c r="DC221" i="1"/>
  <c r="CZ221" i="1"/>
  <c r="CW221" i="1"/>
  <c r="CQ221" i="1"/>
  <c r="CN221" i="1"/>
  <c r="CK221" i="1"/>
  <c r="CH221" i="1"/>
  <c r="CE221" i="1"/>
  <c r="BY221" i="1"/>
  <c r="BV221" i="1"/>
  <c r="BS221" i="1"/>
  <c r="BP221" i="1"/>
  <c r="BM221" i="1"/>
  <c r="BJ221" i="1"/>
  <c r="BG221" i="1"/>
  <c r="BD221" i="1"/>
  <c r="BA221" i="1"/>
  <c r="AX221" i="1"/>
  <c r="AU221" i="1"/>
  <c r="AR221" i="1"/>
  <c r="AO221" i="1"/>
  <c r="AL221" i="1"/>
  <c r="AI221" i="1"/>
  <c r="AF221" i="1"/>
  <c r="AC221" i="1"/>
  <c r="Z221" i="1"/>
  <c r="W221" i="1"/>
  <c r="T221" i="1"/>
  <c r="Q221" i="1"/>
  <c r="N221" i="1"/>
  <c r="E221" i="1"/>
  <c r="EA220" i="1"/>
  <c r="DR220" i="1"/>
  <c r="DO220" i="1"/>
  <c r="DL220" i="1"/>
  <c r="DI220" i="1"/>
  <c r="DF220" i="1"/>
  <c r="DC220" i="1"/>
  <c r="CZ220" i="1"/>
  <c r="CW220" i="1"/>
  <c r="CQ220" i="1"/>
  <c r="CN220" i="1"/>
  <c r="CK220" i="1"/>
  <c r="CH220" i="1"/>
  <c r="CE220" i="1"/>
  <c r="BY220" i="1"/>
  <c r="BV220" i="1"/>
  <c r="BS220" i="1"/>
  <c r="BP220" i="1"/>
  <c r="BM220" i="1"/>
  <c r="BJ220" i="1"/>
  <c r="BG220" i="1"/>
  <c r="BD220" i="1"/>
  <c r="BA220" i="1"/>
  <c r="AX220" i="1"/>
  <c r="AU220" i="1"/>
  <c r="AR220" i="1"/>
  <c r="AL220" i="1"/>
  <c r="AI220" i="1"/>
  <c r="AF220" i="1"/>
  <c r="AC220" i="1"/>
  <c r="Z220" i="1"/>
  <c r="W220" i="1"/>
  <c r="T220" i="1"/>
  <c r="Q220" i="1"/>
  <c r="N220" i="1"/>
  <c r="E220" i="1"/>
  <c r="EA219" i="1"/>
  <c r="DR219" i="1"/>
  <c r="DO219" i="1"/>
  <c r="DL219" i="1"/>
  <c r="DI219" i="1"/>
  <c r="DF219" i="1"/>
  <c r="DC219" i="1"/>
  <c r="CZ219" i="1"/>
  <c r="CW219" i="1"/>
  <c r="CQ219" i="1"/>
  <c r="CN219" i="1"/>
  <c r="CK219" i="1"/>
  <c r="CH219" i="1"/>
  <c r="CE219" i="1"/>
  <c r="BY219" i="1"/>
  <c r="BV219" i="1"/>
  <c r="BS219" i="1"/>
  <c r="BP219" i="1"/>
  <c r="BM219" i="1"/>
  <c r="BJ219" i="1"/>
  <c r="BG219" i="1"/>
  <c r="BD219" i="1"/>
  <c r="BA219" i="1"/>
  <c r="AX219" i="1"/>
  <c r="AU219" i="1"/>
  <c r="AR219" i="1"/>
  <c r="AO219" i="1"/>
  <c r="AL219" i="1"/>
  <c r="AI219" i="1"/>
  <c r="AF219" i="1"/>
  <c r="AC219" i="1"/>
  <c r="Z219" i="1"/>
  <c r="W219" i="1"/>
  <c r="T219" i="1"/>
  <c r="Q219" i="1"/>
  <c r="N219" i="1"/>
  <c r="E219" i="1"/>
  <c r="EA218" i="1"/>
  <c r="DR218" i="1"/>
  <c r="DO218" i="1"/>
  <c r="DL218" i="1"/>
  <c r="DI218" i="1"/>
  <c r="DF218" i="1"/>
  <c r="DC218" i="1"/>
  <c r="CZ218" i="1"/>
  <c r="CW218" i="1"/>
  <c r="CQ218" i="1"/>
  <c r="CN218" i="1"/>
  <c r="CK218" i="1"/>
  <c r="CH218" i="1"/>
  <c r="CE218" i="1"/>
  <c r="BY218" i="1"/>
  <c r="BV218" i="1"/>
  <c r="BS218" i="1"/>
  <c r="BP218" i="1"/>
  <c r="BM218" i="1"/>
  <c r="BJ218" i="1"/>
  <c r="BG218" i="1"/>
  <c r="BD218" i="1"/>
  <c r="BA218" i="1"/>
  <c r="AX218" i="1"/>
  <c r="AU218" i="1"/>
  <c r="AR218" i="1"/>
  <c r="AO218" i="1"/>
  <c r="AL218" i="1"/>
  <c r="AI218" i="1"/>
  <c r="AF218" i="1"/>
  <c r="AC218" i="1"/>
  <c r="Z218" i="1"/>
  <c r="W218" i="1"/>
  <c r="T218" i="1"/>
  <c r="Q218" i="1"/>
  <c r="N218" i="1"/>
  <c r="E218" i="1"/>
  <c r="EA217" i="1"/>
  <c r="DR217" i="1"/>
  <c r="DO217" i="1"/>
  <c r="DL217" i="1"/>
  <c r="DI217" i="1"/>
  <c r="DF217" i="1"/>
  <c r="DC217" i="1"/>
  <c r="CZ217" i="1"/>
  <c r="CW217" i="1"/>
  <c r="CQ217" i="1"/>
  <c r="CN217" i="1"/>
  <c r="CK217" i="1"/>
  <c r="CH217" i="1"/>
  <c r="CE217" i="1"/>
  <c r="BY217" i="1"/>
  <c r="BV217" i="1"/>
  <c r="BS217" i="1"/>
  <c r="BP217" i="1"/>
  <c r="BM217" i="1"/>
  <c r="BJ217" i="1"/>
  <c r="BG217" i="1"/>
  <c r="BD217" i="1"/>
  <c r="BA217" i="1"/>
  <c r="AX217" i="1"/>
  <c r="AU217" i="1"/>
  <c r="AR217" i="1"/>
  <c r="AO217" i="1"/>
  <c r="AL217" i="1"/>
  <c r="AI217" i="1"/>
  <c r="AF217" i="1"/>
  <c r="AC217" i="1"/>
  <c r="Z217" i="1"/>
  <c r="W217" i="1"/>
  <c r="T217" i="1"/>
  <c r="Q217" i="1"/>
  <c r="N217" i="1"/>
  <c r="E217" i="1"/>
  <c r="DZ226" i="1" l="1"/>
  <c r="DY226" i="1"/>
  <c r="DQ226" i="1"/>
  <c r="DP226" i="1"/>
  <c r="DN226" i="1"/>
  <c r="DM226" i="1"/>
  <c r="DK226" i="1"/>
  <c r="DJ226" i="1"/>
  <c r="DH226" i="1"/>
  <c r="DG226" i="1"/>
  <c r="DE226" i="1"/>
  <c r="DD226" i="1"/>
  <c r="DB226" i="1"/>
  <c r="DA226" i="1"/>
  <c r="CY226" i="1"/>
  <c r="CX226" i="1"/>
  <c r="CV226" i="1"/>
  <c r="CU226" i="1"/>
  <c r="CP226" i="1"/>
  <c r="CO226" i="1"/>
  <c r="CM226" i="1"/>
  <c r="CL226" i="1"/>
  <c r="CJ226" i="1"/>
  <c r="CI226" i="1"/>
  <c r="CG226" i="1"/>
  <c r="CF226" i="1"/>
  <c r="CD226" i="1"/>
  <c r="CC226" i="1"/>
  <c r="BX226" i="1"/>
  <c r="BW226" i="1"/>
  <c r="BU226" i="1"/>
  <c r="BT226" i="1"/>
  <c r="BR226" i="1"/>
  <c r="BQ226" i="1"/>
  <c r="BO226" i="1"/>
  <c r="BN226" i="1"/>
  <c r="BL226" i="1"/>
  <c r="BK226" i="1"/>
  <c r="BI226" i="1"/>
  <c r="BH226" i="1"/>
  <c r="BF226" i="1"/>
  <c r="BE226" i="1"/>
  <c r="BC226" i="1"/>
  <c r="BB226" i="1"/>
  <c r="AZ226" i="1"/>
  <c r="AY226" i="1"/>
  <c r="AW226" i="1"/>
  <c r="AV226" i="1"/>
  <c r="AT226" i="1"/>
  <c r="AS226" i="1"/>
  <c r="AQ226" i="1"/>
  <c r="AP226" i="1"/>
  <c r="AN226" i="1"/>
  <c r="AM226" i="1"/>
  <c r="AK226" i="1"/>
  <c r="AJ226" i="1"/>
  <c r="AH226" i="1"/>
  <c r="AG226" i="1"/>
  <c r="AE226" i="1"/>
  <c r="AD226" i="1"/>
  <c r="AB226" i="1"/>
  <c r="AA226" i="1"/>
  <c r="Y226" i="1"/>
  <c r="X226" i="1"/>
  <c r="V226" i="1"/>
  <c r="U226" i="1"/>
  <c r="S226" i="1"/>
  <c r="R226" i="1"/>
  <c r="P226" i="1"/>
  <c r="O226" i="1"/>
  <c r="M226" i="1"/>
  <c r="L226" i="1"/>
  <c r="DR216" i="1"/>
  <c r="DO216" i="1"/>
  <c r="CN216" i="1"/>
  <c r="AU216" i="1"/>
  <c r="AO216" i="1"/>
  <c r="Z216" i="1"/>
  <c r="DR215" i="1"/>
  <c r="DO215" i="1"/>
  <c r="CQ215" i="1"/>
  <c r="CN215" i="1"/>
  <c r="AU215" i="1"/>
  <c r="AO215" i="1"/>
  <c r="Z215" i="1"/>
  <c r="DR214" i="1"/>
  <c r="DO214" i="1"/>
  <c r="CQ214" i="1"/>
  <c r="CN214" i="1"/>
  <c r="AO214" i="1"/>
  <c r="AL214" i="1"/>
  <c r="D226" i="1"/>
  <c r="C226" i="1"/>
  <c r="EC226" i="1" l="1"/>
  <c r="EB226" i="1"/>
  <c r="AL209" i="1"/>
  <c r="DZ213" i="1" l="1"/>
  <c r="DY213" i="1"/>
  <c r="DQ213" i="1"/>
  <c r="DP213" i="1"/>
  <c r="DN213" i="1"/>
  <c r="DM213" i="1"/>
  <c r="DK213" i="1"/>
  <c r="DJ213" i="1"/>
  <c r="DH213" i="1"/>
  <c r="DG213" i="1"/>
  <c r="DE213" i="1"/>
  <c r="DD213" i="1"/>
  <c r="DB213" i="1"/>
  <c r="DA213" i="1"/>
  <c r="AK213" i="1"/>
  <c r="AJ213" i="1"/>
  <c r="CY213" i="1"/>
  <c r="CX213" i="1"/>
  <c r="CV213" i="1"/>
  <c r="CU213" i="1"/>
  <c r="CP213" i="1"/>
  <c r="CO213" i="1"/>
  <c r="CM213" i="1"/>
  <c r="CL213" i="1"/>
  <c r="CJ213" i="1"/>
  <c r="CI213" i="1"/>
  <c r="CG213" i="1"/>
  <c r="CF213" i="1"/>
  <c r="CD213" i="1"/>
  <c r="CC213" i="1"/>
  <c r="BX213" i="1"/>
  <c r="BW213" i="1"/>
  <c r="BU213" i="1"/>
  <c r="BT213" i="1"/>
  <c r="BR213" i="1"/>
  <c r="BQ213" i="1"/>
  <c r="BO213" i="1"/>
  <c r="BN213" i="1"/>
  <c r="BL213" i="1"/>
  <c r="BK213" i="1"/>
  <c r="BI213" i="1"/>
  <c r="BH213" i="1"/>
  <c r="BF213" i="1"/>
  <c r="BE213" i="1"/>
  <c r="BC213" i="1"/>
  <c r="BB213" i="1"/>
  <c r="AZ213" i="1"/>
  <c r="AY213" i="1"/>
  <c r="AW213" i="1"/>
  <c r="AV213" i="1"/>
  <c r="AT213" i="1"/>
  <c r="AS213" i="1"/>
  <c r="AQ213" i="1"/>
  <c r="AP213" i="1"/>
  <c r="AN213" i="1"/>
  <c r="AM213" i="1"/>
  <c r="AH213" i="1"/>
  <c r="AG213" i="1"/>
  <c r="AE213" i="1"/>
  <c r="AD213" i="1"/>
  <c r="AB213" i="1"/>
  <c r="AA213" i="1"/>
  <c r="Y213" i="1"/>
  <c r="X213" i="1"/>
  <c r="V213" i="1"/>
  <c r="U213" i="1"/>
  <c r="S213" i="1"/>
  <c r="R213" i="1"/>
  <c r="P213" i="1"/>
  <c r="O213" i="1"/>
  <c r="M213" i="1"/>
  <c r="L213" i="1"/>
  <c r="D213" i="1"/>
  <c r="C213" i="1"/>
  <c r="EC212" i="1"/>
  <c r="EB212" i="1"/>
  <c r="DR212" i="1"/>
  <c r="DO212" i="1"/>
  <c r="CN212" i="1"/>
  <c r="CH212" i="1"/>
  <c r="AU212" i="1"/>
  <c r="AO212" i="1"/>
  <c r="Z212" i="1"/>
  <c r="EC211" i="1"/>
  <c r="EB211" i="1"/>
  <c r="DR211" i="1"/>
  <c r="DO211" i="1"/>
  <c r="CN211" i="1"/>
  <c r="CH211" i="1"/>
  <c r="AU211" i="1"/>
  <c r="AO211" i="1"/>
  <c r="AC211" i="1"/>
  <c r="Z211" i="1"/>
  <c r="EC210" i="1"/>
  <c r="EB210" i="1"/>
  <c r="DR210" i="1"/>
  <c r="DO210" i="1"/>
  <c r="CH210" i="1"/>
  <c r="BM210" i="1"/>
  <c r="AU210" i="1"/>
  <c r="AO210" i="1"/>
  <c r="AC210" i="1"/>
  <c r="Z210" i="1"/>
  <c r="W210" i="1"/>
  <c r="EC209" i="1"/>
  <c r="EB209" i="1"/>
  <c r="DR209" i="1"/>
  <c r="DO209" i="1"/>
  <c r="CN209" i="1"/>
  <c r="CH209" i="1"/>
  <c r="AU209" i="1"/>
  <c r="AO209" i="1"/>
  <c r="AF209" i="1"/>
  <c r="Z209" i="1"/>
  <c r="EC208" i="1"/>
  <c r="EB208" i="1"/>
  <c r="DR208" i="1"/>
  <c r="DO208" i="1"/>
  <c r="AL208" i="1"/>
  <c r="CH208" i="1"/>
  <c r="AU208" i="1"/>
  <c r="AO208" i="1"/>
  <c r="Z208" i="1"/>
  <c r="EC207" i="1"/>
  <c r="EB207" i="1"/>
  <c r="DR207" i="1"/>
  <c r="DO207" i="1"/>
  <c r="CN207" i="1"/>
  <c r="CH207" i="1"/>
  <c r="AU207" i="1"/>
  <c r="AO207" i="1"/>
  <c r="Z207" i="1"/>
  <c r="EC206" i="1"/>
  <c r="EB206" i="1"/>
  <c r="DR206" i="1"/>
  <c r="DO206" i="1"/>
  <c r="CQ206" i="1"/>
  <c r="CH206" i="1"/>
  <c r="AU206" i="1"/>
  <c r="AO206" i="1"/>
  <c r="Z206" i="1"/>
  <c r="EC205" i="1"/>
  <c r="EB205" i="1"/>
  <c r="DR205" i="1"/>
  <c r="DO205" i="1"/>
  <c r="CN205" i="1"/>
  <c r="CH205" i="1"/>
  <c r="AU205" i="1"/>
  <c r="AO205" i="1"/>
  <c r="Z205" i="1"/>
  <c r="T205" i="1"/>
  <c r="EC204" i="1"/>
  <c r="EB204" i="1"/>
  <c r="DR204" i="1"/>
  <c r="DO204" i="1"/>
  <c r="CQ204" i="1"/>
  <c r="CN204" i="1"/>
  <c r="CH204" i="1"/>
  <c r="BM204" i="1"/>
  <c r="AU204" i="1"/>
  <c r="AO204" i="1"/>
  <c r="Z204" i="1"/>
  <c r="EC203" i="1"/>
  <c r="EB203" i="1"/>
  <c r="DR203" i="1"/>
  <c r="DO203" i="1"/>
  <c r="CH203" i="1"/>
  <c r="CE203" i="1"/>
  <c r="AU203" i="1"/>
  <c r="AO203" i="1"/>
  <c r="Z203" i="1"/>
  <c r="EC202" i="1"/>
  <c r="EB202" i="1"/>
  <c r="DR202" i="1"/>
  <c r="DO202" i="1"/>
  <c r="DF202" i="1"/>
  <c r="CQ202" i="1"/>
  <c r="CN202" i="1"/>
  <c r="CH202" i="1"/>
  <c r="AU202" i="1"/>
  <c r="AO202" i="1"/>
  <c r="EC201" i="1"/>
  <c r="EB201" i="1"/>
  <c r="DR201" i="1"/>
  <c r="DO201" i="1"/>
  <c r="DL201" i="1"/>
  <c r="CN201" i="1"/>
  <c r="CH201" i="1"/>
  <c r="AU201" i="1"/>
  <c r="AO201" i="1"/>
  <c r="Z201" i="1"/>
  <c r="W201" i="1"/>
  <c r="EB213" i="1" l="1"/>
  <c r="EC213" i="1"/>
  <c r="DO192" i="1"/>
  <c r="AL189" i="1" l="1"/>
  <c r="EA197" i="1" l="1"/>
  <c r="DF198" i="1"/>
  <c r="DF189" i="1"/>
  <c r="CZ193" i="1"/>
  <c r="CQ196" i="1"/>
  <c r="CQ190" i="1"/>
  <c r="CN199" i="1"/>
  <c r="CN198" i="1"/>
  <c r="CN197" i="1"/>
  <c r="CN195" i="1"/>
  <c r="CN194" i="1"/>
  <c r="CN193" i="1"/>
  <c r="CN191" i="1"/>
  <c r="CN190" i="1"/>
  <c r="CN188" i="1"/>
  <c r="CH199" i="1"/>
  <c r="CH198" i="1"/>
  <c r="CH197" i="1"/>
  <c r="CH196" i="1"/>
  <c r="CH195" i="1"/>
  <c r="CH194" i="1"/>
  <c r="CH193" i="1"/>
  <c r="CH192" i="1"/>
  <c r="CH191" i="1"/>
  <c r="CH190" i="1"/>
  <c r="CH189" i="1"/>
  <c r="CH188" i="1"/>
  <c r="BJ195" i="1"/>
  <c r="AR190" i="1"/>
  <c r="AO199" i="1"/>
  <c r="AO198" i="1"/>
  <c r="AO197" i="1"/>
  <c r="AO196" i="1"/>
  <c r="AO195" i="1"/>
  <c r="AO194" i="1"/>
  <c r="AO192" i="1"/>
  <c r="AO191" i="1"/>
  <c r="AO190" i="1"/>
  <c r="AO189" i="1"/>
  <c r="AI197" i="1"/>
  <c r="Z199" i="1"/>
  <c r="Z198" i="1"/>
  <c r="Z197" i="1"/>
  <c r="Z195" i="1"/>
  <c r="Z194" i="1"/>
  <c r="Z193" i="1"/>
  <c r="Z192" i="1"/>
  <c r="Z191" i="1"/>
  <c r="Z189" i="1"/>
  <c r="Z188" i="1"/>
  <c r="T195" i="1"/>
  <c r="DZ200" i="1" l="1"/>
  <c r="DY200" i="1"/>
  <c r="DQ200" i="1"/>
  <c r="DP200" i="1"/>
  <c r="DN200" i="1"/>
  <c r="DM200" i="1"/>
  <c r="DK200" i="1"/>
  <c r="DJ200" i="1"/>
  <c r="DH200" i="1"/>
  <c r="DG200" i="1"/>
  <c r="DE200" i="1"/>
  <c r="DD200" i="1"/>
  <c r="DB200" i="1"/>
  <c r="DA200" i="1"/>
  <c r="AK200" i="1"/>
  <c r="AJ200" i="1"/>
  <c r="CY200" i="1"/>
  <c r="CX200" i="1"/>
  <c r="CV200" i="1"/>
  <c r="CU200" i="1"/>
  <c r="CP200" i="1"/>
  <c r="CO200" i="1"/>
  <c r="CM200" i="1"/>
  <c r="CL200" i="1"/>
  <c r="CJ200" i="1"/>
  <c r="CI200" i="1"/>
  <c r="CG200" i="1"/>
  <c r="CF200" i="1"/>
  <c r="CD200" i="1"/>
  <c r="CC200" i="1"/>
  <c r="BX200" i="1"/>
  <c r="BW200" i="1"/>
  <c r="BU200" i="1"/>
  <c r="BT200" i="1"/>
  <c r="BR200" i="1"/>
  <c r="BQ200" i="1"/>
  <c r="BO200" i="1"/>
  <c r="BN200" i="1"/>
  <c r="BL200" i="1"/>
  <c r="BK200" i="1"/>
  <c r="BI200" i="1"/>
  <c r="BH200" i="1"/>
  <c r="BF200" i="1"/>
  <c r="BE200" i="1"/>
  <c r="BC200" i="1"/>
  <c r="BB200" i="1"/>
  <c r="AZ200" i="1"/>
  <c r="AY200" i="1"/>
  <c r="AW200" i="1"/>
  <c r="AV200" i="1"/>
  <c r="AT200" i="1"/>
  <c r="AS200" i="1"/>
  <c r="AQ200" i="1"/>
  <c r="AP200" i="1"/>
  <c r="AN200" i="1"/>
  <c r="AM200" i="1"/>
  <c r="AH200" i="1"/>
  <c r="AG200" i="1"/>
  <c r="AE200" i="1"/>
  <c r="AD200" i="1"/>
  <c r="AB200" i="1"/>
  <c r="AA200" i="1"/>
  <c r="Y200" i="1"/>
  <c r="X200" i="1"/>
  <c r="V200" i="1"/>
  <c r="U200" i="1"/>
  <c r="S200" i="1"/>
  <c r="R200" i="1"/>
  <c r="P200" i="1"/>
  <c r="O200" i="1"/>
  <c r="M200" i="1"/>
  <c r="L200" i="1"/>
  <c r="D200" i="1"/>
  <c r="C200" i="1"/>
  <c r="EC199" i="1"/>
  <c r="EB199" i="1"/>
  <c r="DR199" i="1"/>
  <c r="DO199" i="1"/>
  <c r="AU199" i="1"/>
  <c r="EC198" i="1"/>
  <c r="EB198" i="1"/>
  <c r="DR198" i="1"/>
  <c r="DO198" i="1"/>
  <c r="AU198" i="1"/>
  <c r="EC197" i="1"/>
  <c r="EB197" i="1"/>
  <c r="DR197" i="1"/>
  <c r="DO197" i="1"/>
  <c r="AU197" i="1"/>
  <c r="EC196" i="1"/>
  <c r="EB196" i="1"/>
  <c r="DR196" i="1"/>
  <c r="DO196" i="1"/>
  <c r="AU196" i="1"/>
  <c r="EC195" i="1"/>
  <c r="EB195" i="1"/>
  <c r="DR195" i="1"/>
  <c r="DO195" i="1"/>
  <c r="AU195" i="1"/>
  <c r="EC194" i="1"/>
  <c r="EB194" i="1"/>
  <c r="DR194" i="1"/>
  <c r="DO194" i="1"/>
  <c r="AU194" i="1"/>
  <c r="EC193" i="1"/>
  <c r="EB193" i="1"/>
  <c r="DR193" i="1"/>
  <c r="DO193" i="1"/>
  <c r="AU193" i="1"/>
  <c r="EC192" i="1"/>
  <c r="EB192" i="1"/>
  <c r="DR192" i="1"/>
  <c r="AU192" i="1"/>
  <c r="EC191" i="1"/>
  <c r="EB191" i="1"/>
  <c r="DR191" i="1"/>
  <c r="DO191" i="1"/>
  <c r="AU191" i="1"/>
  <c r="EC190" i="1"/>
  <c r="EB190" i="1"/>
  <c r="DR190" i="1"/>
  <c r="AU190" i="1"/>
  <c r="EC189" i="1"/>
  <c r="EB189" i="1"/>
  <c r="DR189" i="1"/>
  <c r="DO189" i="1"/>
  <c r="AU189" i="1"/>
  <c r="EC188" i="1"/>
  <c r="EB188" i="1"/>
  <c r="DR188" i="1"/>
  <c r="DO188" i="1"/>
  <c r="AU188" i="1"/>
  <c r="EB200" i="1" l="1"/>
  <c r="EC200" i="1"/>
  <c r="CQ186" i="1"/>
  <c r="CE184" i="1" l="1"/>
  <c r="DF177" i="1" l="1"/>
  <c r="DR186" i="1" l="1"/>
  <c r="DR185" i="1"/>
  <c r="DR184" i="1"/>
  <c r="DR183" i="1"/>
  <c r="DR182" i="1"/>
  <c r="DR181" i="1"/>
  <c r="DR180" i="1"/>
  <c r="DR179" i="1"/>
  <c r="DR178" i="1"/>
  <c r="DR177" i="1"/>
  <c r="DR176" i="1"/>
  <c r="DR175" i="1"/>
  <c r="DO186" i="1"/>
  <c r="DO185" i="1"/>
  <c r="DO184" i="1"/>
  <c r="DO183" i="1"/>
  <c r="DO182" i="1"/>
  <c r="DO181" i="1"/>
  <c r="DO180" i="1"/>
  <c r="DO179" i="1"/>
  <c r="DO178" i="1"/>
  <c r="DO177" i="1"/>
  <c r="DO176" i="1"/>
  <c r="DO175" i="1"/>
  <c r="AL180" i="1"/>
  <c r="AL177" i="1"/>
  <c r="AL176" i="1"/>
  <c r="CZ185" i="1"/>
  <c r="CZ182" i="1"/>
  <c r="CZ181" i="1"/>
  <c r="CZ179" i="1"/>
  <c r="CQ178" i="1"/>
  <c r="CN185" i="1"/>
  <c r="CN182" i="1"/>
  <c r="CN180" i="1"/>
  <c r="CN178" i="1"/>
  <c r="CN175" i="1"/>
  <c r="CH185" i="1"/>
  <c r="CH183" i="1"/>
  <c r="CH182" i="1"/>
  <c r="CH181" i="1"/>
  <c r="CH180" i="1"/>
  <c r="CH179" i="1"/>
  <c r="CH178" i="1"/>
  <c r="CH177" i="1"/>
  <c r="CH176" i="1"/>
  <c r="CH175" i="1"/>
  <c r="BJ178" i="1"/>
  <c r="AU186" i="1"/>
  <c r="AU185" i="1"/>
  <c r="AU184" i="1"/>
  <c r="AU183" i="1"/>
  <c r="AU182" i="1"/>
  <c r="AU181" i="1"/>
  <c r="AU180" i="1"/>
  <c r="AU179" i="1"/>
  <c r="AU178" i="1"/>
  <c r="AU177" i="1"/>
  <c r="AU176" i="1"/>
  <c r="AU175" i="1"/>
  <c r="AO186" i="1"/>
  <c r="AO185" i="1"/>
  <c r="AO184" i="1"/>
  <c r="AO183" i="1"/>
  <c r="AO181" i="1"/>
  <c r="AO180" i="1"/>
  <c r="AO177" i="1"/>
  <c r="AO175" i="1"/>
  <c r="Z186" i="1"/>
  <c r="Z185" i="1"/>
  <c r="Z183" i="1"/>
  <c r="Z182" i="1"/>
  <c r="Z181" i="1"/>
  <c r="Z180" i="1"/>
  <c r="Z179" i="1"/>
  <c r="Z178" i="1"/>
  <c r="Z177" i="1"/>
  <c r="Z175" i="1"/>
  <c r="W176" i="1"/>
  <c r="DZ187" i="1"/>
  <c r="DY187" i="1"/>
  <c r="DQ187" i="1"/>
  <c r="DP187" i="1"/>
  <c r="DN187" i="1"/>
  <c r="DM187" i="1"/>
  <c r="DK187" i="1"/>
  <c r="DJ187" i="1"/>
  <c r="DH187" i="1"/>
  <c r="DG187" i="1"/>
  <c r="DE187" i="1"/>
  <c r="DD187" i="1"/>
  <c r="DB187" i="1"/>
  <c r="DA187" i="1"/>
  <c r="AK187" i="1"/>
  <c r="AJ187" i="1"/>
  <c r="CY187" i="1"/>
  <c r="CX187" i="1"/>
  <c r="CV187" i="1"/>
  <c r="CU187" i="1"/>
  <c r="CP187" i="1"/>
  <c r="CO187" i="1"/>
  <c r="CM187" i="1"/>
  <c r="CL187" i="1"/>
  <c r="CJ187" i="1"/>
  <c r="CI187" i="1"/>
  <c r="CG187" i="1"/>
  <c r="CF187" i="1"/>
  <c r="CD187" i="1"/>
  <c r="CC187" i="1"/>
  <c r="BX187" i="1"/>
  <c r="BW187" i="1"/>
  <c r="BU187" i="1"/>
  <c r="BT187" i="1"/>
  <c r="BR187" i="1"/>
  <c r="BQ187" i="1"/>
  <c r="BO187" i="1"/>
  <c r="BN187" i="1"/>
  <c r="BL187" i="1"/>
  <c r="BK187" i="1"/>
  <c r="BI187" i="1"/>
  <c r="BH187" i="1"/>
  <c r="BF187" i="1"/>
  <c r="BE187" i="1"/>
  <c r="BC187" i="1"/>
  <c r="BB187" i="1"/>
  <c r="AZ187" i="1"/>
  <c r="AY187" i="1"/>
  <c r="AW187" i="1"/>
  <c r="AV187" i="1"/>
  <c r="AT187" i="1"/>
  <c r="AS187" i="1"/>
  <c r="AQ187" i="1"/>
  <c r="AP187" i="1"/>
  <c r="AN187" i="1"/>
  <c r="AM187" i="1"/>
  <c r="AH187" i="1"/>
  <c r="AG187" i="1"/>
  <c r="AE187" i="1"/>
  <c r="AD187" i="1"/>
  <c r="AB187" i="1"/>
  <c r="AA187" i="1"/>
  <c r="Y187" i="1"/>
  <c r="X187" i="1"/>
  <c r="V187" i="1"/>
  <c r="U187" i="1"/>
  <c r="S187" i="1"/>
  <c r="R187" i="1"/>
  <c r="P187" i="1"/>
  <c r="O187" i="1"/>
  <c r="M187" i="1"/>
  <c r="L187" i="1"/>
  <c r="D187" i="1"/>
  <c r="C187" i="1"/>
  <c r="EC186" i="1"/>
  <c r="EB186" i="1"/>
  <c r="EC185" i="1"/>
  <c r="EB185" i="1"/>
  <c r="EC184" i="1"/>
  <c r="EB184" i="1"/>
  <c r="EC183" i="1"/>
  <c r="EB183" i="1"/>
  <c r="EC182" i="1"/>
  <c r="EB182" i="1"/>
  <c r="EC181" i="1"/>
  <c r="EB181" i="1"/>
  <c r="EC180" i="1"/>
  <c r="EB180" i="1"/>
  <c r="EC179" i="1"/>
  <c r="EB179" i="1"/>
  <c r="EC178" i="1"/>
  <c r="EB178" i="1"/>
  <c r="EC177" i="1"/>
  <c r="EB177" i="1"/>
  <c r="EC176" i="1"/>
  <c r="EB176" i="1"/>
  <c r="EC175" i="1"/>
  <c r="EB175" i="1"/>
  <c r="DZ174" i="1"/>
  <c r="DY174" i="1"/>
  <c r="DQ174" i="1"/>
  <c r="DP174" i="1"/>
  <c r="DN174" i="1"/>
  <c r="DM174" i="1"/>
  <c r="DK174" i="1"/>
  <c r="DJ174" i="1"/>
  <c r="DH174" i="1"/>
  <c r="DG174" i="1"/>
  <c r="DE174" i="1"/>
  <c r="DD174" i="1"/>
  <c r="DB174" i="1"/>
  <c r="DA174" i="1"/>
  <c r="AK174" i="1"/>
  <c r="AJ174" i="1"/>
  <c r="CY174" i="1"/>
  <c r="CX174" i="1"/>
  <c r="CV174" i="1"/>
  <c r="CU174" i="1"/>
  <c r="CP174" i="1"/>
  <c r="CO174" i="1"/>
  <c r="CM174" i="1"/>
  <c r="CL174" i="1"/>
  <c r="CJ174" i="1"/>
  <c r="CI174" i="1"/>
  <c r="CG174" i="1"/>
  <c r="CF174" i="1"/>
  <c r="CD174" i="1"/>
  <c r="CC174" i="1"/>
  <c r="BX174" i="1"/>
  <c r="BW174" i="1"/>
  <c r="BU174" i="1"/>
  <c r="BT174" i="1"/>
  <c r="BR174" i="1"/>
  <c r="BQ174" i="1"/>
  <c r="BO174" i="1"/>
  <c r="BN174" i="1"/>
  <c r="BL174" i="1"/>
  <c r="BK174" i="1"/>
  <c r="BI174" i="1"/>
  <c r="BH174" i="1"/>
  <c r="BF174" i="1"/>
  <c r="BE174" i="1"/>
  <c r="BC174" i="1"/>
  <c r="BB174" i="1"/>
  <c r="AZ174" i="1"/>
  <c r="AY174" i="1"/>
  <c r="AW174" i="1"/>
  <c r="AV174" i="1"/>
  <c r="AT174" i="1"/>
  <c r="AS174" i="1"/>
  <c r="AQ174" i="1"/>
  <c r="AP174" i="1"/>
  <c r="AN174" i="1"/>
  <c r="AM174" i="1"/>
  <c r="AH174" i="1"/>
  <c r="AG174" i="1"/>
  <c r="AE174" i="1"/>
  <c r="AD174" i="1"/>
  <c r="AB174" i="1"/>
  <c r="AA174" i="1"/>
  <c r="Y174" i="1"/>
  <c r="X174" i="1"/>
  <c r="V174" i="1"/>
  <c r="U174" i="1"/>
  <c r="S174" i="1"/>
  <c r="R174" i="1"/>
  <c r="P174" i="1"/>
  <c r="O174" i="1"/>
  <c r="M174" i="1"/>
  <c r="L174" i="1"/>
  <c r="D174" i="1"/>
  <c r="C174" i="1"/>
  <c r="EB174" i="1" l="1"/>
  <c r="EC174" i="1"/>
  <c r="EB187" i="1"/>
  <c r="EC187" i="1"/>
  <c r="EB163" i="1"/>
  <c r="EC163" i="1"/>
  <c r="EB164" i="1"/>
  <c r="EC164" i="1"/>
  <c r="EB165" i="1"/>
  <c r="EC165" i="1"/>
  <c r="EB166" i="1"/>
  <c r="EC166" i="1"/>
  <c r="EB167" i="1"/>
  <c r="EC167" i="1"/>
  <c r="EB168" i="1"/>
  <c r="EC168" i="1"/>
  <c r="EB169" i="1"/>
  <c r="EC169" i="1"/>
  <c r="EB170" i="1"/>
  <c r="EC170" i="1"/>
  <c r="EB171" i="1"/>
  <c r="EC171" i="1"/>
  <c r="EB172" i="1"/>
  <c r="EC172" i="1"/>
  <c r="EB173" i="1"/>
  <c r="EC173" i="1"/>
  <c r="EC162" i="1"/>
  <c r="EB162" i="1"/>
  <c r="CQ171" i="1"/>
  <c r="CP161" i="1"/>
  <c r="CO161" i="1"/>
  <c r="CP148" i="1"/>
  <c r="CO148" i="1"/>
  <c r="CP135" i="1"/>
  <c r="CO135" i="1"/>
  <c r="CP122" i="1"/>
  <c r="CO122" i="1"/>
  <c r="CP109" i="1"/>
  <c r="CO109" i="1"/>
  <c r="CP96" i="1"/>
  <c r="CO96" i="1"/>
  <c r="CP83" i="1"/>
  <c r="CO83" i="1"/>
  <c r="CP70" i="1"/>
  <c r="CO70" i="1"/>
  <c r="CP57" i="1"/>
  <c r="CO57" i="1"/>
  <c r="CP44" i="1"/>
  <c r="CO44" i="1"/>
  <c r="CP31" i="1"/>
  <c r="CO31" i="1"/>
  <c r="CP18" i="1"/>
  <c r="CO18" i="1"/>
  <c r="CH169" i="1" l="1"/>
  <c r="DR173" i="1" l="1"/>
  <c r="DR172" i="1"/>
  <c r="DR171" i="1"/>
  <c r="DR170" i="1"/>
  <c r="DR169" i="1"/>
  <c r="DR168" i="1"/>
  <c r="DR167" i="1"/>
  <c r="DR166" i="1"/>
  <c r="DR165" i="1"/>
  <c r="DR164" i="1"/>
  <c r="DR163" i="1"/>
  <c r="DR162" i="1"/>
  <c r="DO173" i="1"/>
  <c r="DO172" i="1"/>
  <c r="DO171" i="1"/>
  <c r="DO170" i="1"/>
  <c r="DO169" i="1"/>
  <c r="DO168" i="1"/>
  <c r="DO167" i="1"/>
  <c r="DO166" i="1"/>
  <c r="DO164" i="1"/>
  <c r="DO163" i="1"/>
  <c r="DF169" i="1"/>
  <c r="AL167" i="1"/>
  <c r="AL162" i="1"/>
  <c r="CZ163" i="1"/>
  <c r="CN173" i="1"/>
  <c r="CN171" i="1"/>
  <c r="CN170" i="1"/>
  <c r="CN169" i="1"/>
  <c r="CN168" i="1"/>
  <c r="CN167" i="1"/>
  <c r="CN165" i="1"/>
  <c r="CN164" i="1"/>
  <c r="CN163" i="1"/>
  <c r="CN162" i="1"/>
  <c r="CH173" i="1"/>
  <c r="CH172" i="1"/>
  <c r="CH170" i="1"/>
  <c r="CH168" i="1"/>
  <c r="CH167" i="1"/>
  <c r="CH166" i="1"/>
  <c r="CH165" i="1"/>
  <c r="CH164" i="1"/>
  <c r="CH163" i="1"/>
  <c r="CH162" i="1"/>
  <c r="BJ172" i="1"/>
  <c r="BJ171" i="1"/>
  <c r="BJ167" i="1"/>
  <c r="BJ166" i="1"/>
  <c r="BJ165" i="1"/>
  <c r="BJ164" i="1"/>
  <c r="BJ163" i="1"/>
  <c r="BJ162" i="1"/>
  <c r="AU173" i="1"/>
  <c r="AU172" i="1"/>
  <c r="AU171" i="1"/>
  <c r="AU170" i="1"/>
  <c r="AU169" i="1"/>
  <c r="AU168" i="1"/>
  <c r="AU167" i="1"/>
  <c r="AU166" i="1"/>
  <c r="AU165" i="1"/>
  <c r="AU164" i="1"/>
  <c r="AU163" i="1"/>
  <c r="AU162" i="1"/>
  <c r="AO172" i="1"/>
  <c r="AO171" i="1"/>
  <c r="AO170" i="1"/>
  <c r="AO169" i="1"/>
  <c r="AO167" i="1"/>
  <c r="AO166" i="1"/>
  <c r="AO164" i="1"/>
  <c r="AO163" i="1"/>
  <c r="AC170" i="1"/>
  <c r="Z173" i="1"/>
  <c r="Z172" i="1"/>
  <c r="Z171" i="1"/>
  <c r="Z170" i="1"/>
  <c r="Z169" i="1"/>
  <c r="Z168" i="1"/>
  <c r="Z167" i="1"/>
  <c r="Z166" i="1"/>
  <c r="W170" i="1"/>
  <c r="DR160" i="1" l="1"/>
  <c r="DR159" i="1"/>
  <c r="DR158" i="1"/>
  <c r="DF158" i="1"/>
  <c r="DR157" i="1"/>
  <c r="DR156" i="1"/>
  <c r="DR155" i="1"/>
  <c r="DF155" i="1"/>
  <c r="DR154" i="1"/>
  <c r="DR153" i="1"/>
  <c r="DR152" i="1"/>
  <c r="DR151" i="1"/>
  <c r="DR150" i="1"/>
  <c r="DR149" i="1"/>
  <c r="CN160" i="1"/>
  <c r="CZ159" i="1"/>
  <c r="CN157" i="1"/>
  <c r="CN156" i="1"/>
  <c r="CN154" i="1"/>
  <c r="CN153" i="1"/>
  <c r="CN152" i="1"/>
  <c r="CH160" i="1"/>
  <c r="CH158" i="1"/>
  <c r="CH157" i="1"/>
  <c r="CH155" i="1"/>
  <c r="CH154" i="1"/>
  <c r="CH153" i="1"/>
  <c r="CH152" i="1"/>
  <c r="CH151" i="1"/>
  <c r="CH150" i="1"/>
  <c r="CH149" i="1"/>
  <c r="BJ160" i="1"/>
  <c r="BJ159" i="1"/>
  <c r="BJ157" i="1"/>
  <c r="BJ156" i="1"/>
  <c r="BJ155" i="1"/>
  <c r="BJ154" i="1"/>
  <c r="BJ153" i="1"/>
  <c r="BJ151" i="1"/>
  <c r="BJ150" i="1"/>
  <c r="BJ149" i="1"/>
  <c r="AU160" i="1"/>
  <c r="AU159" i="1"/>
  <c r="AU158" i="1"/>
  <c r="AO158" i="1"/>
  <c r="AU157" i="1"/>
  <c r="AO157" i="1"/>
  <c r="AU156" i="1"/>
  <c r="AO156" i="1"/>
  <c r="AU155" i="1"/>
  <c r="AO155" i="1"/>
  <c r="AU154" i="1"/>
  <c r="AU153" i="1"/>
  <c r="AU152" i="1"/>
  <c r="AU151" i="1"/>
  <c r="AU150" i="1"/>
  <c r="AU149" i="1"/>
  <c r="Z160" i="1"/>
  <c r="Z156" i="1"/>
  <c r="Z155" i="1"/>
  <c r="T154" i="1"/>
  <c r="DZ161" i="1"/>
  <c r="DY161" i="1"/>
  <c r="DQ161" i="1"/>
  <c r="DP161" i="1"/>
  <c r="DN161" i="1"/>
  <c r="DM161" i="1"/>
  <c r="DK161" i="1"/>
  <c r="DJ161" i="1"/>
  <c r="DH161" i="1"/>
  <c r="DG161" i="1"/>
  <c r="DE161" i="1"/>
  <c r="DD161" i="1"/>
  <c r="DB161" i="1"/>
  <c r="DA161" i="1"/>
  <c r="AK161" i="1"/>
  <c r="AJ161" i="1"/>
  <c r="CY161" i="1"/>
  <c r="CX161" i="1"/>
  <c r="CV161" i="1"/>
  <c r="CU161" i="1"/>
  <c r="CM161" i="1"/>
  <c r="CL161" i="1"/>
  <c r="CJ161" i="1"/>
  <c r="CI161" i="1"/>
  <c r="CG161" i="1"/>
  <c r="CF161" i="1"/>
  <c r="CD161" i="1"/>
  <c r="CC161" i="1"/>
  <c r="BX161" i="1"/>
  <c r="BW161" i="1"/>
  <c r="BU161" i="1"/>
  <c r="BT161" i="1"/>
  <c r="BR161" i="1"/>
  <c r="BQ161" i="1"/>
  <c r="BO161" i="1"/>
  <c r="BN161" i="1"/>
  <c r="BL161" i="1"/>
  <c r="BK161" i="1"/>
  <c r="BI161" i="1"/>
  <c r="BH161" i="1"/>
  <c r="BC161" i="1"/>
  <c r="BB161" i="1"/>
  <c r="BF161" i="1"/>
  <c r="BE161" i="1"/>
  <c r="AZ161" i="1"/>
  <c r="AY161" i="1"/>
  <c r="AW161" i="1"/>
  <c r="AV161" i="1"/>
  <c r="AT161" i="1"/>
  <c r="AS161" i="1"/>
  <c r="AQ161" i="1"/>
  <c r="AP161" i="1"/>
  <c r="AN161" i="1"/>
  <c r="AM161" i="1"/>
  <c r="AH161" i="1"/>
  <c r="AG161" i="1"/>
  <c r="AE161" i="1"/>
  <c r="AD161" i="1"/>
  <c r="AB161" i="1"/>
  <c r="AA161" i="1"/>
  <c r="Y161" i="1"/>
  <c r="X161" i="1"/>
  <c r="V161" i="1"/>
  <c r="U161" i="1"/>
  <c r="S161" i="1"/>
  <c r="R161" i="1"/>
  <c r="P161" i="1"/>
  <c r="O161" i="1"/>
  <c r="M161" i="1"/>
  <c r="L161" i="1"/>
  <c r="D161" i="1"/>
  <c r="C161" i="1"/>
  <c r="EC160" i="1"/>
  <c r="EB160" i="1"/>
  <c r="EC159" i="1"/>
  <c r="EB159" i="1"/>
  <c r="EC158" i="1"/>
  <c r="EB158" i="1"/>
  <c r="EC157" i="1"/>
  <c r="EB157" i="1"/>
  <c r="EC156" i="1"/>
  <c r="EB156" i="1"/>
  <c r="EC155" i="1"/>
  <c r="EB155" i="1"/>
  <c r="EC154" i="1"/>
  <c r="EB154" i="1"/>
  <c r="EC153" i="1"/>
  <c r="EB153" i="1"/>
  <c r="EC152" i="1"/>
  <c r="EB152" i="1"/>
  <c r="EC151" i="1"/>
  <c r="EB151" i="1"/>
  <c r="EC150" i="1"/>
  <c r="EB150" i="1"/>
  <c r="EC149" i="1"/>
  <c r="EB149" i="1"/>
  <c r="EC161" i="1" l="1"/>
  <c r="EB161" i="1"/>
  <c r="AO147" i="1"/>
  <c r="EB137" i="1" l="1"/>
  <c r="EC137" i="1"/>
  <c r="EB138" i="1"/>
  <c r="EC138" i="1"/>
  <c r="EB139" i="1"/>
  <c r="EC139" i="1"/>
  <c r="EB140" i="1"/>
  <c r="EC140" i="1"/>
  <c r="EB141" i="1"/>
  <c r="EC141" i="1"/>
  <c r="EB142" i="1"/>
  <c r="EC142" i="1"/>
  <c r="EB143" i="1"/>
  <c r="EC143" i="1"/>
  <c r="EB144" i="1"/>
  <c r="EC144" i="1"/>
  <c r="EB145" i="1"/>
  <c r="EC145" i="1"/>
  <c r="EB146" i="1"/>
  <c r="EC146" i="1"/>
  <c r="EB147" i="1"/>
  <c r="EC147" i="1"/>
  <c r="EC136" i="1"/>
  <c r="EB136" i="1"/>
  <c r="CD148" i="1"/>
  <c r="CC148" i="1"/>
  <c r="CE145" i="1"/>
  <c r="CD135" i="1"/>
  <c r="CC135" i="1"/>
  <c r="CD122" i="1"/>
  <c r="CC122" i="1"/>
  <c r="CD109" i="1"/>
  <c r="CC109" i="1"/>
  <c r="CD96" i="1"/>
  <c r="CC96" i="1"/>
  <c r="CD83" i="1"/>
  <c r="CC83" i="1"/>
  <c r="CD70" i="1"/>
  <c r="CC70" i="1"/>
  <c r="CD57" i="1"/>
  <c r="CC57" i="1"/>
  <c r="CD44" i="1"/>
  <c r="CC44" i="1"/>
  <c r="CD31" i="1"/>
  <c r="CC31" i="1"/>
  <c r="CD18" i="1"/>
  <c r="CC18" i="1"/>
  <c r="BU148" i="1" l="1"/>
  <c r="BT148" i="1"/>
  <c r="BV140" i="1"/>
  <c r="BU135" i="1"/>
  <c r="BT135" i="1"/>
  <c r="BU122" i="1"/>
  <c r="BT122" i="1"/>
  <c r="BU109" i="1"/>
  <c r="BT109" i="1"/>
  <c r="BU96" i="1"/>
  <c r="BT96" i="1"/>
  <c r="BU83" i="1"/>
  <c r="BT83" i="1"/>
  <c r="BU70" i="1"/>
  <c r="BT70" i="1"/>
  <c r="BU57" i="1"/>
  <c r="BT57" i="1"/>
  <c r="BU44" i="1"/>
  <c r="BT44" i="1"/>
  <c r="BU31" i="1"/>
  <c r="BT31" i="1"/>
  <c r="BU18" i="1"/>
  <c r="BT18" i="1"/>
  <c r="DK148" i="1" l="1"/>
  <c r="DJ148" i="1"/>
  <c r="DK135" i="1"/>
  <c r="DJ135" i="1"/>
  <c r="DK122" i="1"/>
  <c r="DJ122" i="1"/>
  <c r="DK109" i="1"/>
  <c r="DJ109" i="1"/>
  <c r="DK96" i="1"/>
  <c r="DJ96" i="1"/>
  <c r="DK83" i="1"/>
  <c r="DJ83" i="1"/>
  <c r="DK70" i="1"/>
  <c r="DJ70" i="1"/>
  <c r="DK57" i="1"/>
  <c r="DJ57" i="1"/>
  <c r="DK44" i="1"/>
  <c r="DJ44" i="1"/>
  <c r="DK31" i="1"/>
  <c r="DJ31" i="1"/>
  <c r="DK18" i="1"/>
  <c r="DJ18" i="1"/>
  <c r="DN148" i="1"/>
  <c r="DM148" i="1"/>
  <c r="DN135" i="1"/>
  <c r="DM135" i="1"/>
  <c r="DO128" i="1"/>
  <c r="DO123" i="1"/>
  <c r="DN122" i="1"/>
  <c r="DM122" i="1"/>
  <c r="DO120" i="1"/>
  <c r="DO111" i="1"/>
  <c r="DN109" i="1"/>
  <c r="DM109" i="1"/>
  <c r="DO108" i="1"/>
  <c r="DO107" i="1"/>
  <c r="DN96" i="1"/>
  <c r="DM96" i="1"/>
  <c r="DN83" i="1"/>
  <c r="DM83" i="1"/>
  <c r="DN70" i="1"/>
  <c r="DM70" i="1"/>
  <c r="DN57" i="1"/>
  <c r="DM57" i="1"/>
  <c r="DN44" i="1"/>
  <c r="DM44" i="1"/>
  <c r="DO43" i="1"/>
  <c r="DN31" i="1"/>
  <c r="DM31" i="1"/>
  <c r="DO26" i="1"/>
  <c r="DN18" i="1"/>
  <c r="DM18" i="1"/>
  <c r="AK148" i="1" l="1"/>
  <c r="AJ148" i="1"/>
  <c r="AL147" i="1"/>
  <c r="AL146" i="1"/>
  <c r="AL142" i="1"/>
  <c r="AL140" i="1"/>
  <c r="AL137" i="1"/>
  <c r="AK135" i="1"/>
  <c r="AJ135" i="1"/>
  <c r="AK122" i="1"/>
  <c r="AJ122" i="1"/>
  <c r="AK109" i="1"/>
  <c r="AJ109" i="1"/>
  <c r="AK96" i="1"/>
  <c r="AJ96" i="1"/>
  <c r="AK83" i="1"/>
  <c r="AJ83" i="1"/>
  <c r="AK70" i="1"/>
  <c r="AJ70" i="1"/>
  <c r="AK57" i="1"/>
  <c r="AJ57" i="1"/>
  <c r="AK44" i="1"/>
  <c r="AJ44" i="1"/>
  <c r="AK31" i="1"/>
  <c r="AJ31" i="1"/>
  <c r="AK18" i="1"/>
  <c r="AJ18" i="1"/>
  <c r="S148" i="1"/>
  <c r="R148" i="1"/>
  <c r="T137" i="1"/>
  <c r="S135" i="1"/>
  <c r="R135" i="1"/>
  <c r="S122" i="1"/>
  <c r="R122" i="1"/>
  <c r="S109" i="1"/>
  <c r="R109" i="1"/>
  <c r="S96" i="1"/>
  <c r="R96" i="1"/>
  <c r="S83" i="1"/>
  <c r="R83" i="1"/>
  <c r="S70" i="1"/>
  <c r="R70" i="1"/>
  <c r="S57" i="1"/>
  <c r="R57" i="1"/>
  <c r="S44" i="1"/>
  <c r="R44" i="1"/>
  <c r="S31" i="1"/>
  <c r="R31" i="1"/>
  <c r="S18" i="1"/>
  <c r="R18" i="1"/>
  <c r="DF136" i="1" l="1"/>
  <c r="DE148" i="1"/>
  <c r="DD148" i="1"/>
  <c r="DF145" i="1"/>
  <c r="DE135" i="1"/>
  <c r="DD135" i="1"/>
  <c r="DE122" i="1"/>
  <c r="DD122" i="1"/>
  <c r="DE109" i="1"/>
  <c r="DD109" i="1"/>
  <c r="DE96" i="1"/>
  <c r="DD96" i="1"/>
  <c r="DE83" i="1"/>
  <c r="DD83" i="1"/>
  <c r="DE70" i="1"/>
  <c r="DD70" i="1"/>
  <c r="DE57" i="1"/>
  <c r="DD57" i="1"/>
  <c r="DE44" i="1"/>
  <c r="DD44" i="1"/>
  <c r="DE31" i="1"/>
  <c r="DD31" i="1"/>
  <c r="DE18" i="1"/>
  <c r="DD18" i="1"/>
  <c r="DZ148" i="1" l="1"/>
  <c r="DY148" i="1"/>
  <c r="DQ148" i="1"/>
  <c r="DP148" i="1"/>
  <c r="DR146" i="1"/>
  <c r="DR145" i="1"/>
  <c r="DR144" i="1"/>
  <c r="DR143" i="1"/>
  <c r="DR142" i="1"/>
  <c r="DR141" i="1"/>
  <c r="DR140" i="1"/>
  <c r="DR139" i="1"/>
  <c r="DR138" i="1"/>
  <c r="DR137" i="1"/>
  <c r="DH148" i="1"/>
  <c r="DG148" i="1"/>
  <c r="DB148" i="1"/>
  <c r="DA148" i="1"/>
  <c r="DC136" i="1"/>
  <c r="CY148" i="1"/>
  <c r="CX148" i="1"/>
  <c r="CV148" i="1"/>
  <c r="CU148" i="1"/>
  <c r="CM148" i="1"/>
  <c r="CL148" i="1"/>
  <c r="CN147" i="1"/>
  <c r="CN146" i="1"/>
  <c r="CN145" i="1"/>
  <c r="CN144" i="1"/>
  <c r="CN142" i="1"/>
  <c r="CN136" i="1"/>
  <c r="CJ148" i="1"/>
  <c r="CI148" i="1"/>
  <c r="CG148" i="1"/>
  <c r="CF148" i="1"/>
  <c r="CH147" i="1"/>
  <c r="CH146" i="1"/>
  <c r="CH145" i="1"/>
  <c r="CH144" i="1"/>
  <c r="CH143" i="1"/>
  <c r="CH142" i="1"/>
  <c r="CH141" i="1"/>
  <c r="CH140" i="1"/>
  <c r="CH139" i="1"/>
  <c r="CH138" i="1"/>
  <c r="CH137" i="1"/>
  <c r="CH136" i="1"/>
  <c r="BX148" i="1"/>
  <c r="BW148" i="1"/>
  <c r="BR148" i="1"/>
  <c r="BQ148" i="1"/>
  <c r="BO148" i="1"/>
  <c r="BN148" i="1"/>
  <c r="BL148" i="1"/>
  <c r="BK148" i="1"/>
  <c r="BI148" i="1"/>
  <c r="BH148" i="1"/>
  <c r="BJ147" i="1"/>
  <c r="BJ146" i="1"/>
  <c r="BJ145" i="1"/>
  <c r="BJ144" i="1"/>
  <c r="BJ143" i="1"/>
  <c r="BJ142" i="1"/>
  <c r="BJ141" i="1"/>
  <c r="BJ140" i="1"/>
  <c r="BJ138" i="1"/>
  <c r="BJ137" i="1"/>
  <c r="BJ136" i="1"/>
  <c r="BC148" i="1"/>
  <c r="BB148" i="1"/>
  <c r="BF148" i="1"/>
  <c r="BE148" i="1"/>
  <c r="AZ148" i="1"/>
  <c r="AY148" i="1"/>
  <c r="BA137" i="1"/>
  <c r="AW148" i="1"/>
  <c r="AV148" i="1"/>
  <c r="AT148" i="1"/>
  <c r="AS148" i="1"/>
  <c r="AU147" i="1"/>
  <c r="AU146" i="1"/>
  <c r="AU145" i="1"/>
  <c r="AU144" i="1"/>
  <c r="AU143" i="1"/>
  <c r="AU142" i="1"/>
  <c r="AU141" i="1"/>
  <c r="AU140" i="1"/>
  <c r="AU139" i="1"/>
  <c r="AU138" i="1"/>
  <c r="AU137" i="1"/>
  <c r="AU136" i="1"/>
  <c r="AQ148" i="1"/>
  <c r="AP148" i="1"/>
  <c r="AN148" i="1"/>
  <c r="AM148" i="1"/>
  <c r="AO144" i="1"/>
  <c r="AO143" i="1"/>
  <c r="AO142" i="1"/>
  <c r="AO140" i="1"/>
  <c r="AH148" i="1"/>
  <c r="AG148" i="1"/>
  <c r="AE148" i="1"/>
  <c r="AD148" i="1"/>
  <c r="AB148" i="1"/>
  <c r="AA148" i="1"/>
  <c r="Y148" i="1"/>
  <c r="X148" i="1"/>
  <c r="Z142" i="1"/>
  <c r="V148" i="1"/>
  <c r="U148" i="1"/>
  <c r="W146" i="1"/>
  <c r="W144" i="1"/>
  <c r="W141" i="1"/>
  <c r="P148" i="1"/>
  <c r="O148" i="1"/>
  <c r="M148" i="1"/>
  <c r="L148" i="1"/>
  <c r="D148" i="1"/>
  <c r="C148" i="1"/>
  <c r="EB148" i="1" l="1"/>
  <c r="EC148" i="1"/>
  <c r="EC134" i="1"/>
  <c r="EB134" i="1"/>
  <c r="EC133" i="1"/>
  <c r="EB133" i="1"/>
  <c r="EC132" i="1"/>
  <c r="EB132" i="1"/>
  <c r="EC131" i="1"/>
  <c r="EB131" i="1"/>
  <c r="EC130" i="1"/>
  <c r="EB130" i="1"/>
  <c r="EC129" i="1"/>
  <c r="EB129" i="1"/>
  <c r="EC128" i="1"/>
  <c r="EB128" i="1"/>
  <c r="EC127" i="1"/>
  <c r="EB127" i="1"/>
  <c r="EC126" i="1"/>
  <c r="EB126" i="1"/>
  <c r="EC125" i="1"/>
  <c r="EB125" i="1"/>
  <c r="EC124" i="1"/>
  <c r="EB124" i="1"/>
  <c r="EC123" i="1"/>
  <c r="EB123" i="1"/>
  <c r="EC121" i="1"/>
  <c r="EB121" i="1"/>
  <c r="EC120" i="1"/>
  <c r="EB120" i="1"/>
  <c r="EC119" i="1"/>
  <c r="EB119" i="1"/>
  <c r="EC118" i="1"/>
  <c r="EB118" i="1"/>
  <c r="EC117" i="1"/>
  <c r="EB117" i="1"/>
  <c r="EC116" i="1"/>
  <c r="EB116" i="1"/>
  <c r="EC115" i="1"/>
  <c r="EB115" i="1"/>
  <c r="EC114" i="1"/>
  <c r="EB114" i="1"/>
  <c r="EC113" i="1"/>
  <c r="EB113" i="1"/>
  <c r="EC112" i="1"/>
  <c r="EB112" i="1"/>
  <c r="EC111" i="1"/>
  <c r="EB111" i="1"/>
  <c r="EC110" i="1"/>
  <c r="EB110" i="1"/>
  <c r="EC108" i="1"/>
  <c r="EB108" i="1"/>
  <c r="EC107" i="1"/>
  <c r="EB107" i="1"/>
  <c r="EC106" i="1"/>
  <c r="EB106" i="1"/>
  <c r="EC105" i="1"/>
  <c r="EB105" i="1"/>
  <c r="EC104" i="1"/>
  <c r="EB104" i="1"/>
  <c r="EC103" i="1"/>
  <c r="EB103" i="1"/>
  <c r="EC102" i="1"/>
  <c r="EB102" i="1"/>
  <c r="EC101" i="1"/>
  <c r="EB101" i="1"/>
  <c r="EC100" i="1"/>
  <c r="EB100" i="1"/>
  <c r="EC99" i="1"/>
  <c r="EB99" i="1"/>
  <c r="EC98" i="1"/>
  <c r="EB98" i="1"/>
  <c r="EC97" i="1"/>
  <c r="EB97" i="1"/>
  <c r="EC95" i="1"/>
  <c r="EB95" i="1"/>
  <c r="EC94" i="1"/>
  <c r="EB94" i="1"/>
  <c r="EC93" i="1"/>
  <c r="EB93" i="1"/>
  <c r="EC92" i="1"/>
  <c r="EB92" i="1"/>
  <c r="EC91" i="1"/>
  <c r="EB91" i="1"/>
  <c r="EC90" i="1"/>
  <c r="EB90" i="1"/>
  <c r="EC89" i="1"/>
  <c r="EB89" i="1"/>
  <c r="EC88" i="1"/>
  <c r="EB88" i="1"/>
  <c r="EC87" i="1"/>
  <c r="EB87" i="1"/>
  <c r="EC86" i="1"/>
  <c r="EB86" i="1"/>
  <c r="EC85" i="1"/>
  <c r="EB85" i="1"/>
  <c r="EC84" i="1"/>
  <c r="EB84" i="1"/>
  <c r="EC82" i="1"/>
  <c r="EB82" i="1"/>
  <c r="EC81" i="1"/>
  <c r="EB81" i="1"/>
  <c r="EC80" i="1"/>
  <c r="EB80" i="1"/>
  <c r="EC79" i="1"/>
  <c r="EB79" i="1"/>
  <c r="EC78" i="1"/>
  <c r="EB78" i="1"/>
  <c r="EC77" i="1"/>
  <c r="EB77" i="1"/>
  <c r="EC76" i="1"/>
  <c r="EB76" i="1"/>
  <c r="EC75" i="1"/>
  <c r="EB75" i="1"/>
  <c r="EC74" i="1"/>
  <c r="EB74" i="1"/>
  <c r="EC73" i="1"/>
  <c r="EB73" i="1"/>
  <c r="EC72" i="1"/>
  <c r="EB72" i="1"/>
  <c r="EC71" i="1"/>
  <c r="EB71" i="1"/>
  <c r="EC69" i="1"/>
  <c r="EB69" i="1"/>
  <c r="EC68" i="1"/>
  <c r="EB68" i="1"/>
  <c r="EC67" i="1"/>
  <c r="EB67" i="1"/>
  <c r="EC66" i="1"/>
  <c r="EB66" i="1"/>
  <c r="EC65" i="1"/>
  <c r="EB65" i="1"/>
  <c r="EC64" i="1"/>
  <c r="EB64" i="1"/>
  <c r="EC63" i="1"/>
  <c r="EB63" i="1"/>
  <c r="EC62" i="1"/>
  <c r="EB62" i="1"/>
  <c r="EC61" i="1"/>
  <c r="EB61" i="1"/>
  <c r="EC60" i="1"/>
  <c r="EB60" i="1"/>
  <c r="EC59" i="1"/>
  <c r="EB59" i="1"/>
  <c r="EC58" i="1"/>
  <c r="EB58" i="1"/>
  <c r="EC56" i="1"/>
  <c r="EB56" i="1"/>
  <c r="EC55" i="1"/>
  <c r="EB55" i="1"/>
  <c r="EC54" i="1"/>
  <c r="EB54" i="1"/>
  <c r="EC53" i="1"/>
  <c r="EB53" i="1"/>
  <c r="EC52" i="1"/>
  <c r="EB52" i="1"/>
  <c r="EC51" i="1"/>
  <c r="EB51" i="1"/>
  <c r="EC50" i="1"/>
  <c r="EB50" i="1"/>
  <c r="EC49" i="1"/>
  <c r="EB49" i="1"/>
  <c r="EC48" i="1"/>
  <c r="EB48" i="1"/>
  <c r="EC47" i="1"/>
  <c r="EB47" i="1"/>
  <c r="EC46" i="1"/>
  <c r="EB46" i="1"/>
  <c r="EC45" i="1"/>
  <c r="EB45" i="1"/>
  <c r="EC43" i="1"/>
  <c r="EB43" i="1"/>
  <c r="EC42" i="1"/>
  <c r="EB42" i="1"/>
  <c r="EC41" i="1"/>
  <c r="EB41" i="1"/>
  <c r="EC40" i="1"/>
  <c r="EB40" i="1"/>
  <c r="EC39" i="1"/>
  <c r="EB39" i="1"/>
  <c r="EC38" i="1"/>
  <c r="EB38" i="1"/>
  <c r="EC37" i="1"/>
  <c r="EB37" i="1"/>
  <c r="EC36" i="1"/>
  <c r="EB36" i="1"/>
  <c r="EC35" i="1"/>
  <c r="EB35" i="1"/>
  <c r="EC34" i="1"/>
  <c r="EB34" i="1"/>
  <c r="EC33" i="1"/>
  <c r="EB33" i="1"/>
  <c r="EC32" i="1"/>
  <c r="EB32" i="1"/>
  <c r="EC30" i="1"/>
  <c r="EB30" i="1"/>
  <c r="EC29" i="1"/>
  <c r="EB29" i="1"/>
  <c r="EC28" i="1"/>
  <c r="EB28" i="1"/>
  <c r="EC27" i="1"/>
  <c r="EB27" i="1"/>
  <c r="EC26" i="1"/>
  <c r="EB26" i="1"/>
  <c r="EC25" i="1"/>
  <c r="EB25" i="1"/>
  <c r="EC24" i="1"/>
  <c r="EB24" i="1"/>
  <c r="EC23" i="1"/>
  <c r="EB23" i="1"/>
  <c r="EC22" i="1"/>
  <c r="EB22" i="1"/>
  <c r="EC21" i="1"/>
  <c r="EB21" i="1"/>
  <c r="EC20" i="1"/>
  <c r="EB20" i="1"/>
  <c r="EC19" i="1"/>
  <c r="EB19" i="1"/>
  <c r="EB7" i="1"/>
  <c r="EC7" i="1"/>
  <c r="EB8" i="1"/>
  <c r="EC8" i="1"/>
  <c r="EB9" i="1"/>
  <c r="EC9" i="1"/>
  <c r="EB10" i="1"/>
  <c r="EC10" i="1"/>
  <c r="EB11" i="1"/>
  <c r="EC11" i="1"/>
  <c r="EB12" i="1"/>
  <c r="EC12" i="1"/>
  <c r="EB13" i="1"/>
  <c r="EC13" i="1"/>
  <c r="EB14" i="1"/>
  <c r="EC14" i="1"/>
  <c r="EB15" i="1"/>
  <c r="EC15" i="1"/>
  <c r="EB16" i="1"/>
  <c r="EC16" i="1"/>
  <c r="EB17" i="1"/>
  <c r="EC17" i="1"/>
  <c r="EC6" i="1"/>
  <c r="EB6" i="1"/>
  <c r="DQ135" i="1"/>
  <c r="DP135" i="1"/>
  <c r="DR132" i="1"/>
  <c r="DR131" i="1"/>
  <c r="DR130" i="1"/>
  <c r="DR129" i="1"/>
  <c r="DR128" i="1"/>
  <c r="DR127" i="1"/>
  <c r="DR126" i="1"/>
  <c r="DR125" i="1"/>
  <c r="DR124" i="1"/>
  <c r="DR123" i="1"/>
  <c r="DQ122" i="1"/>
  <c r="DP122" i="1"/>
  <c r="DR121" i="1"/>
  <c r="DR120" i="1"/>
  <c r="DR119" i="1"/>
  <c r="DR118" i="1"/>
  <c r="DR116" i="1"/>
  <c r="DR115" i="1"/>
  <c r="DR114" i="1"/>
  <c r="DR113" i="1"/>
  <c r="DR112" i="1"/>
  <c r="DR111" i="1"/>
  <c r="DQ109" i="1"/>
  <c r="DP109" i="1"/>
  <c r="DR108" i="1"/>
  <c r="DR107" i="1"/>
  <c r="DR106" i="1"/>
  <c r="DR105" i="1"/>
  <c r="DR104" i="1"/>
  <c r="DR103" i="1"/>
  <c r="DR102" i="1"/>
  <c r="DR101" i="1"/>
  <c r="DR100" i="1"/>
  <c r="DR99" i="1"/>
  <c r="DR98" i="1"/>
  <c r="DR97" i="1"/>
  <c r="DQ96" i="1"/>
  <c r="DP96" i="1"/>
  <c r="DR95" i="1"/>
  <c r="DR94" i="1"/>
  <c r="DR93" i="1"/>
  <c r="DR92" i="1"/>
  <c r="DR91" i="1"/>
  <c r="DR90" i="1"/>
  <c r="DR89" i="1"/>
  <c r="DR88" i="1"/>
  <c r="DR87" i="1"/>
  <c r="DR86" i="1"/>
  <c r="DR85" i="1"/>
  <c r="DR84" i="1"/>
  <c r="DQ83" i="1"/>
  <c r="DP83" i="1"/>
  <c r="DR82" i="1"/>
  <c r="DR81" i="1"/>
  <c r="DR80" i="1"/>
  <c r="DR79" i="1"/>
  <c r="DR78" i="1"/>
  <c r="DR77" i="1"/>
  <c r="DR76" i="1"/>
  <c r="DR75" i="1"/>
  <c r="DR74" i="1"/>
  <c r="DR73" i="1"/>
  <c r="DR72" i="1"/>
  <c r="DR71" i="1"/>
  <c r="DQ70" i="1"/>
  <c r="DP70" i="1"/>
  <c r="DR69" i="1"/>
  <c r="DR68" i="1"/>
  <c r="DR67" i="1"/>
  <c r="DR66" i="1"/>
  <c r="DR65" i="1"/>
  <c r="DR64" i="1"/>
  <c r="DR63" i="1"/>
  <c r="DR62" i="1"/>
  <c r="DR61" i="1"/>
  <c r="DR60" i="1"/>
  <c r="DR59" i="1"/>
  <c r="DR58" i="1"/>
  <c r="DQ57" i="1"/>
  <c r="DP57" i="1"/>
  <c r="DR56" i="1"/>
  <c r="DR55" i="1"/>
  <c r="DR54" i="1"/>
  <c r="DR53" i="1"/>
  <c r="DR52" i="1"/>
  <c r="DR51" i="1"/>
  <c r="DR50" i="1"/>
  <c r="DR49" i="1"/>
  <c r="DR48" i="1"/>
  <c r="DR47" i="1"/>
  <c r="DR45" i="1"/>
  <c r="DQ44" i="1"/>
  <c r="DP44" i="1"/>
  <c r="DR43" i="1"/>
  <c r="DR42" i="1"/>
  <c r="DR41" i="1"/>
  <c r="DR40" i="1"/>
  <c r="DR39" i="1"/>
  <c r="DR37" i="1"/>
  <c r="DQ31" i="1"/>
  <c r="DP31" i="1"/>
  <c r="DR29" i="1"/>
  <c r="DR28" i="1"/>
  <c r="DR27" i="1"/>
  <c r="DR26" i="1"/>
  <c r="DR25" i="1"/>
  <c r="DR24" i="1"/>
  <c r="DR23" i="1"/>
  <c r="DR22" i="1"/>
  <c r="DR21" i="1"/>
  <c r="DR20" i="1"/>
  <c r="DR19" i="1"/>
  <c r="DQ18" i="1"/>
  <c r="DP18" i="1"/>
  <c r="DR17" i="1"/>
  <c r="DR16" i="1"/>
  <c r="DR14" i="1"/>
  <c r="DR13" i="1"/>
  <c r="DR11" i="1"/>
  <c r="DR10" i="1"/>
  <c r="DR7" i="1"/>
  <c r="DR6" i="1"/>
  <c r="DZ135" i="1"/>
  <c r="DY135" i="1"/>
  <c r="DZ122" i="1"/>
  <c r="DY122" i="1"/>
  <c r="DZ109" i="1"/>
  <c r="DY109" i="1"/>
  <c r="DZ96" i="1"/>
  <c r="DY96" i="1"/>
  <c r="DZ83" i="1"/>
  <c r="DY83" i="1"/>
  <c r="DZ70" i="1"/>
  <c r="DY70" i="1"/>
  <c r="DZ57" i="1"/>
  <c r="DY57" i="1"/>
  <c r="EA56" i="1"/>
  <c r="EA53" i="1"/>
  <c r="DZ44" i="1"/>
  <c r="DY44" i="1"/>
  <c r="DZ31" i="1"/>
  <c r="DY31" i="1"/>
  <c r="DZ18" i="1"/>
  <c r="DY18" i="1"/>
  <c r="AU129" i="1" l="1"/>
  <c r="CH129" i="1"/>
  <c r="CN129" i="1"/>
  <c r="AU130" i="1"/>
  <c r="BJ130" i="1"/>
  <c r="CH130" i="1"/>
  <c r="CN130" i="1"/>
  <c r="AU131" i="1"/>
  <c r="BJ131" i="1"/>
  <c r="CH131" i="1"/>
  <c r="CN131" i="1"/>
  <c r="AU132" i="1"/>
  <c r="BJ132" i="1"/>
  <c r="CH132" i="1"/>
  <c r="CN132" i="1"/>
  <c r="DC132" i="1"/>
  <c r="W133" i="1"/>
  <c r="AU133" i="1"/>
  <c r="CH133" i="1"/>
  <c r="CN133" i="1"/>
  <c r="DC133" i="1"/>
  <c r="W134" i="1"/>
  <c r="BJ134" i="1"/>
  <c r="CH134" i="1"/>
  <c r="CN134" i="1"/>
  <c r="L135" i="1"/>
  <c r="M135" i="1"/>
  <c r="O135" i="1"/>
  <c r="P135" i="1"/>
  <c r="U135" i="1"/>
  <c r="V135" i="1"/>
  <c r="X135" i="1"/>
  <c r="Y135" i="1"/>
  <c r="AA135" i="1"/>
  <c r="AB135" i="1"/>
  <c r="AD135" i="1"/>
  <c r="AE135" i="1"/>
  <c r="AG135" i="1"/>
  <c r="AH135" i="1"/>
  <c r="AM135" i="1"/>
  <c r="AN135" i="1"/>
  <c r="AP135" i="1"/>
  <c r="AQ135" i="1"/>
  <c r="AS135" i="1"/>
  <c r="AT135" i="1"/>
  <c r="AV135" i="1"/>
  <c r="AW135" i="1"/>
  <c r="AY135" i="1"/>
  <c r="AZ135" i="1"/>
  <c r="BE135" i="1"/>
  <c r="BF135" i="1"/>
  <c r="BB135" i="1"/>
  <c r="BC135" i="1"/>
  <c r="BH135" i="1"/>
  <c r="BI135" i="1"/>
  <c r="BK135" i="1"/>
  <c r="BL135" i="1"/>
  <c r="BN135" i="1"/>
  <c r="BO135" i="1"/>
  <c r="BQ135" i="1"/>
  <c r="BR135" i="1"/>
  <c r="BW135" i="1"/>
  <c r="BX135" i="1"/>
  <c r="CF135" i="1"/>
  <c r="CG135" i="1"/>
  <c r="CI135" i="1"/>
  <c r="CJ135" i="1"/>
  <c r="CL135" i="1"/>
  <c r="CM135" i="1"/>
  <c r="CU135" i="1"/>
  <c r="CV135" i="1"/>
  <c r="CX135" i="1"/>
  <c r="CY135" i="1"/>
  <c r="DA135" i="1"/>
  <c r="DB135" i="1"/>
  <c r="DG135" i="1"/>
  <c r="DH135" i="1"/>
  <c r="D135" i="1"/>
  <c r="C135" i="1"/>
  <c r="EC135" i="1" l="1"/>
  <c r="EB135" i="1"/>
  <c r="CH125" i="1"/>
  <c r="CH124" i="1"/>
  <c r="AU125" i="1"/>
  <c r="AU126" i="1"/>
  <c r="AU124" i="1"/>
  <c r="DI114" i="1"/>
  <c r="BJ116" i="1"/>
  <c r="BJ119" i="1"/>
  <c r="BJ120" i="1"/>
  <c r="BJ121" i="1"/>
  <c r="BJ115" i="1"/>
  <c r="BJ113" i="1"/>
  <c r="BD114" i="1"/>
  <c r="BD112" i="1"/>
  <c r="AU120" i="1"/>
  <c r="AU119" i="1"/>
  <c r="AU116" i="1"/>
  <c r="AU112" i="1"/>
  <c r="W118" i="1"/>
  <c r="W115" i="1"/>
  <c r="CH103" i="1"/>
  <c r="CH100" i="1"/>
  <c r="BJ106" i="1"/>
  <c r="BJ104" i="1"/>
  <c r="BJ102" i="1"/>
  <c r="BJ99" i="1"/>
  <c r="BJ98" i="1"/>
  <c r="BA108" i="1"/>
  <c r="BA105" i="1"/>
  <c r="AO108" i="1"/>
  <c r="Z107" i="1"/>
  <c r="Z106" i="1"/>
  <c r="Z104" i="1"/>
  <c r="Z103" i="1"/>
  <c r="Z101" i="1"/>
  <c r="Z100" i="1"/>
  <c r="Z98" i="1"/>
  <c r="W108" i="1"/>
  <c r="W105" i="1"/>
  <c r="W89" i="1"/>
  <c r="W88" i="1"/>
  <c r="Z91" i="1"/>
  <c r="Z90" i="1"/>
  <c r="Z87" i="1"/>
  <c r="AU93" i="1"/>
  <c r="AU92" i="1"/>
  <c r="BA93" i="1"/>
  <c r="BA90" i="1"/>
  <c r="BA87" i="1"/>
  <c r="BJ94" i="1"/>
  <c r="CH88" i="1"/>
  <c r="CH89" i="1"/>
  <c r="CH90" i="1"/>
  <c r="CH91" i="1"/>
  <c r="CH92" i="1"/>
  <c r="CH87" i="1"/>
  <c r="CN88" i="1"/>
  <c r="CN87" i="1"/>
  <c r="CN85" i="1"/>
  <c r="CH74" i="1"/>
  <c r="BY78" i="1"/>
  <c r="BY76" i="1"/>
  <c r="BY73" i="1"/>
  <c r="BA82" i="1"/>
  <c r="BA79" i="1"/>
  <c r="AU76" i="1"/>
  <c r="AU77" i="1"/>
  <c r="AU78" i="1"/>
  <c r="AU79" i="1"/>
  <c r="AU80" i="1"/>
  <c r="AU81" i="1"/>
  <c r="AU82" i="1"/>
  <c r="AU75" i="1"/>
  <c r="Z82" i="1"/>
  <c r="Z80" i="1"/>
  <c r="Z78" i="1"/>
  <c r="Z73" i="1"/>
  <c r="Z74" i="1"/>
  <c r="Z75" i="1"/>
  <c r="Z76" i="1"/>
  <c r="Z72" i="1"/>
  <c r="W81" i="1"/>
  <c r="DI66" i="1"/>
  <c r="DI64" i="1"/>
  <c r="CN67" i="1"/>
  <c r="CN64" i="1"/>
  <c r="CH61" i="1"/>
  <c r="CH62" i="1"/>
  <c r="CH60" i="1"/>
  <c r="BJ64" i="1"/>
  <c r="BA68" i="1"/>
  <c r="BA67" i="1"/>
  <c r="AU61" i="1"/>
  <c r="AU63" i="1"/>
  <c r="AO66" i="1"/>
  <c r="AO67" i="1"/>
  <c r="AO68" i="1"/>
  <c r="AO65" i="1"/>
  <c r="AF64" i="1"/>
  <c r="Z66" i="1"/>
  <c r="Z67" i="1"/>
  <c r="Z65" i="1"/>
  <c r="Z61" i="1"/>
  <c r="Z62" i="1"/>
  <c r="Z60" i="1"/>
  <c r="W64" i="1"/>
  <c r="W63" i="1"/>
  <c r="W69" i="1"/>
  <c r="CH53" i="1"/>
  <c r="CH51" i="1"/>
  <c r="BA47" i="1"/>
  <c r="BA56" i="1"/>
  <c r="BA52" i="1"/>
  <c r="AU53" i="1"/>
  <c r="AU50" i="1"/>
  <c r="AU49" i="1"/>
  <c r="AU48" i="1"/>
  <c r="AU46" i="1"/>
  <c r="AO55" i="1"/>
  <c r="AO50" i="1"/>
  <c r="AO49" i="1"/>
  <c r="AF45" i="1"/>
  <c r="Z56" i="1"/>
  <c r="Z55" i="1"/>
  <c r="Z53" i="1"/>
  <c r="Z51" i="1"/>
  <c r="Z50" i="1"/>
  <c r="Z48" i="1"/>
  <c r="Z46" i="1"/>
  <c r="Z45" i="1"/>
  <c r="DI41" i="1"/>
  <c r="DI38" i="1"/>
  <c r="DI36" i="1"/>
  <c r="DI29" i="1"/>
  <c r="DI26" i="1"/>
  <c r="DI22" i="1"/>
  <c r="DI16" i="1"/>
  <c r="DI14" i="1"/>
  <c r="Z108" i="1" l="1"/>
  <c r="W121" i="1"/>
  <c r="BJ128" i="1" l="1"/>
  <c r="BJ127" i="1"/>
  <c r="AO127" i="1"/>
  <c r="CN124" i="1"/>
  <c r="CN125" i="1"/>
  <c r="CN126" i="1"/>
  <c r="CN127" i="1"/>
  <c r="CN128" i="1"/>
  <c r="CH126" i="1"/>
  <c r="CH127" i="1"/>
  <c r="CH128" i="1"/>
  <c r="AU127" i="1"/>
  <c r="AU128" i="1"/>
  <c r="CN123" i="1"/>
  <c r="CH123" i="1"/>
  <c r="AU123" i="1"/>
  <c r="BL122" i="1"/>
  <c r="BK122" i="1"/>
  <c r="BL109" i="1"/>
  <c r="BK109" i="1"/>
  <c r="BL96" i="1"/>
  <c r="BK96" i="1"/>
  <c r="BL83" i="1"/>
  <c r="BK83" i="1"/>
  <c r="BL70" i="1"/>
  <c r="BK70" i="1"/>
  <c r="BL57" i="1"/>
  <c r="BK57" i="1"/>
  <c r="BL44" i="1"/>
  <c r="BK44" i="1"/>
  <c r="BL31" i="1"/>
  <c r="BK31" i="1"/>
  <c r="BL18" i="1"/>
  <c r="BK18" i="1"/>
  <c r="AU113" i="1"/>
  <c r="AU114" i="1"/>
  <c r="AU115" i="1"/>
  <c r="AU118" i="1"/>
  <c r="AU121" i="1"/>
  <c r="AO113" i="1"/>
  <c r="CN112" i="1"/>
  <c r="CN113" i="1"/>
  <c r="CN114" i="1"/>
  <c r="CN115" i="1"/>
  <c r="CN116" i="1"/>
  <c r="CN118" i="1"/>
  <c r="CN119" i="1"/>
  <c r="CN120" i="1"/>
  <c r="CN121" i="1"/>
  <c r="CH112" i="1"/>
  <c r="CH113" i="1"/>
  <c r="CH114" i="1"/>
  <c r="CH115" i="1"/>
  <c r="CH116" i="1"/>
  <c r="CH118" i="1"/>
  <c r="CH119" i="1"/>
  <c r="CH120" i="1"/>
  <c r="CH121" i="1"/>
  <c r="BJ112" i="1"/>
  <c r="BJ114" i="1"/>
  <c r="BG112" i="1"/>
  <c r="CZ111" i="1"/>
  <c r="CN111" i="1"/>
  <c r="CH111" i="1"/>
  <c r="BJ111" i="1"/>
  <c r="BG111" i="1"/>
  <c r="BD111" i="1"/>
  <c r="BC122" i="1"/>
  <c r="BB122" i="1"/>
  <c r="BC109" i="1"/>
  <c r="BB109" i="1"/>
  <c r="BC96" i="1"/>
  <c r="BB96" i="1"/>
  <c r="BC83" i="1"/>
  <c r="BB83" i="1"/>
  <c r="BC70" i="1"/>
  <c r="BB70" i="1"/>
  <c r="BC57" i="1"/>
  <c r="BB57" i="1"/>
  <c r="BC44" i="1"/>
  <c r="BB44" i="1"/>
  <c r="BC31" i="1"/>
  <c r="BB31" i="1"/>
  <c r="BC18" i="1"/>
  <c r="BB18" i="1"/>
  <c r="BA111" i="1"/>
  <c r="AU111" i="1"/>
  <c r="BR122" i="1" l="1"/>
  <c r="BQ122" i="1"/>
  <c r="BR109" i="1"/>
  <c r="BQ109" i="1"/>
  <c r="BR96" i="1"/>
  <c r="BQ96" i="1"/>
  <c r="BR83" i="1"/>
  <c r="BQ83" i="1"/>
  <c r="BR70" i="1"/>
  <c r="BQ70" i="1"/>
  <c r="BR57" i="1"/>
  <c r="BQ57" i="1"/>
  <c r="BR44" i="1"/>
  <c r="BQ44" i="1"/>
  <c r="BR31" i="1"/>
  <c r="BQ31" i="1"/>
  <c r="BR18" i="1"/>
  <c r="BQ18" i="1"/>
  <c r="BG108" i="1"/>
  <c r="AU108" i="1"/>
  <c r="BG107" i="1"/>
  <c r="AO105" i="1"/>
  <c r="CN103" i="1"/>
  <c r="CN104" i="1"/>
  <c r="CN105" i="1"/>
  <c r="CN106" i="1"/>
  <c r="CN107" i="1"/>
  <c r="BA101" i="1"/>
  <c r="AU99" i="1"/>
  <c r="AU100" i="1"/>
  <c r="AU101" i="1"/>
  <c r="AU102" i="1"/>
  <c r="AU103" i="1"/>
  <c r="AU104" i="1"/>
  <c r="AU105" i="1"/>
  <c r="AU107" i="1"/>
  <c r="CN98" i="1"/>
  <c r="CN100" i="1"/>
  <c r="CN101" i="1"/>
  <c r="CH98" i="1"/>
  <c r="CH99" i="1"/>
  <c r="CH101" i="1"/>
  <c r="CH102" i="1"/>
  <c r="CH104" i="1"/>
  <c r="CH105" i="1"/>
  <c r="CH106" i="1"/>
  <c r="CH107" i="1"/>
  <c r="CH108" i="1"/>
  <c r="BJ105" i="1"/>
  <c r="BJ108" i="1"/>
  <c r="Z102" i="1"/>
  <c r="Z105" i="1"/>
  <c r="CN97" i="1"/>
  <c r="CH97" i="1"/>
  <c r="BJ97" i="1"/>
  <c r="AU97" i="1"/>
  <c r="Z97" i="1"/>
  <c r="DB122" i="1"/>
  <c r="DA122" i="1"/>
  <c r="DB109" i="1"/>
  <c r="DA109" i="1"/>
  <c r="DB96" i="1"/>
  <c r="DA96" i="1"/>
  <c r="DB83" i="1"/>
  <c r="DA83" i="1"/>
  <c r="DB70" i="1"/>
  <c r="DA70" i="1"/>
  <c r="DB57" i="1"/>
  <c r="DA57" i="1"/>
  <c r="DB44" i="1"/>
  <c r="DA44" i="1"/>
  <c r="DB31" i="1"/>
  <c r="DA31" i="1"/>
  <c r="DB18" i="1"/>
  <c r="DA18" i="1"/>
  <c r="Z88" i="1"/>
  <c r="Z89" i="1"/>
  <c r="CN89" i="1"/>
  <c r="CN90" i="1"/>
  <c r="CN91" i="1"/>
  <c r="CN92" i="1"/>
  <c r="CN93" i="1"/>
  <c r="CN94" i="1"/>
  <c r="CN95" i="1"/>
  <c r="CH85" i="1"/>
  <c r="CH86" i="1"/>
  <c r="CH93" i="1"/>
  <c r="CH94" i="1"/>
  <c r="CH95" i="1"/>
  <c r="BY85" i="1"/>
  <c r="BJ85" i="1"/>
  <c r="BJ86" i="1"/>
  <c r="BJ87" i="1"/>
  <c r="BJ88" i="1"/>
  <c r="BJ89" i="1"/>
  <c r="BJ90" i="1"/>
  <c r="BJ91" i="1"/>
  <c r="BJ92" i="1"/>
  <c r="AU85" i="1"/>
  <c r="AU86" i="1"/>
  <c r="AU87" i="1"/>
  <c r="AU88" i="1"/>
  <c r="AU89" i="1"/>
  <c r="AU90" i="1"/>
  <c r="AU91" i="1"/>
  <c r="AU95" i="1"/>
  <c r="CN84" i="1" l="1"/>
  <c r="CH84" i="1"/>
  <c r="BY84" i="1"/>
  <c r="BJ84" i="1"/>
  <c r="BA84" i="1"/>
  <c r="BF122" i="1"/>
  <c r="BE122" i="1"/>
  <c r="BF109" i="1"/>
  <c r="BE109" i="1"/>
  <c r="BF96" i="1"/>
  <c r="BE96" i="1"/>
  <c r="BF83" i="1"/>
  <c r="BE83" i="1"/>
  <c r="BG77" i="1"/>
  <c r="BF70" i="1"/>
  <c r="BE70" i="1"/>
  <c r="BF57" i="1"/>
  <c r="BE57" i="1"/>
  <c r="BF44" i="1"/>
  <c r="BE44" i="1"/>
  <c r="BF31" i="1"/>
  <c r="BE31" i="1"/>
  <c r="BF18" i="1"/>
  <c r="BE18" i="1"/>
  <c r="CN74" i="1"/>
  <c r="CN75" i="1"/>
  <c r="CN76" i="1"/>
  <c r="CN77" i="1"/>
  <c r="CN78" i="1"/>
  <c r="CN79" i="1"/>
  <c r="CN80" i="1"/>
  <c r="CN81" i="1"/>
  <c r="CN82" i="1"/>
  <c r="CH76" i="1"/>
  <c r="CH77" i="1"/>
  <c r="CH78" i="1"/>
  <c r="CH79" i="1"/>
  <c r="CH80" i="1"/>
  <c r="CH81" i="1"/>
  <c r="CH82" i="1"/>
  <c r="BY77" i="1"/>
  <c r="BA73" i="1"/>
  <c r="CN72" i="1"/>
  <c r="CN73" i="1"/>
  <c r="CH73" i="1"/>
  <c r="BY72" i="1"/>
  <c r="BX122" i="1"/>
  <c r="BW122" i="1"/>
  <c r="BX109" i="1"/>
  <c r="BW109" i="1"/>
  <c r="BX96" i="1"/>
  <c r="BW96" i="1"/>
  <c r="BX83" i="1"/>
  <c r="BW83" i="1"/>
  <c r="BX70" i="1"/>
  <c r="BW70" i="1"/>
  <c r="BX57" i="1"/>
  <c r="BW57" i="1"/>
  <c r="BX44" i="1"/>
  <c r="BW44" i="1"/>
  <c r="BX31" i="1"/>
  <c r="BW31" i="1"/>
  <c r="BX18" i="1"/>
  <c r="BW18" i="1"/>
  <c r="BJ72" i="1"/>
  <c r="BJ73" i="1"/>
  <c r="BJ74" i="1"/>
  <c r="BJ82" i="1"/>
  <c r="Z79" i="1"/>
  <c r="Z81" i="1"/>
  <c r="CN71" i="1"/>
  <c r="CK71" i="1"/>
  <c r="CH71" i="1"/>
  <c r="BJ71" i="1"/>
  <c r="Z71" i="1"/>
  <c r="CJ122" i="1"/>
  <c r="CI122" i="1"/>
  <c r="CJ109" i="1"/>
  <c r="CI109" i="1"/>
  <c r="CJ96" i="1"/>
  <c r="CI96" i="1"/>
  <c r="CJ83" i="1"/>
  <c r="CI83" i="1"/>
  <c r="CJ70" i="1"/>
  <c r="CI70" i="1"/>
  <c r="CK68" i="1"/>
  <c r="CJ57" i="1"/>
  <c r="CI57" i="1"/>
  <c r="CJ44" i="1"/>
  <c r="CI44" i="1"/>
  <c r="CJ31" i="1"/>
  <c r="CI31" i="1"/>
  <c r="CJ18" i="1"/>
  <c r="CI18" i="1"/>
  <c r="BA66" i="1"/>
  <c r="BJ65" i="1"/>
  <c r="BJ66" i="1"/>
  <c r="BJ67" i="1"/>
  <c r="BJ69" i="1"/>
  <c r="AO64" i="1"/>
  <c r="BJ63" i="1"/>
  <c r="AU64" i="1" l="1"/>
  <c r="AU66" i="1"/>
  <c r="AU67" i="1"/>
  <c r="AU69" i="1"/>
  <c r="AU60" i="1"/>
  <c r="CN59" i="1"/>
  <c r="CN65" i="1"/>
  <c r="CN66" i="1"/>
  <c r="CN68" i="1"/>
  <c r="CN69" i="1"/>
  <c r="CH59" i="1"/>
  <c r="CH63" i="1"/>
  <c r="CH64" i="1"/>
  <c r="CH65" i="1"/>
  <c r="CH66" i="1"/>
  <c r="CH67" i="1"/>
  <c r="CH68" i="1"/>
  <c r="CH69" i="1"/>
  <c r="V122" i="1"/>
  <c r="U122" i="1"/>
  <c r="V109" i="1"/>
  <c r="U109" i="1"/>
  <c r="V96" i="1"/>
  <c r="U96" i="1"/>
  <c r="V83" i="1"/>
  <c r="U83" i="1"/>
  <c r="V70" i="1"/>
  <c r="U70" i="1"/>
  <c r="V57" i="1"/>
  <c r="U57" i="1"/>
  <c r="V44" i="1"/>
  <c r="U44" i="1"/>
  <c r="V31" i="1"/>
  <c r="U31" i="1"/>
  <c r="V18" i="1"/>
  <c r="U18" i="1"/>
  <c r="CN58" i="1"/>
  <c r="CH58" i="1"/>
  <c r="AU58" i="1"/>
  <c r="AO58" i="1"/>
  <c r="AF58" i="1"/>
  <c r="Z69" i="1"/>
  <c r="Z63" i="1"/>
  <c r="Z64" i="1"/>
  <c r="Z58" i="1"/>
  <c r="BJ54" i="1"/>
  <c r="AU54" i="1"/>
  <c r="AO56" i="1"/>
  <c r="AO48" i="1"/>
  <c r="BA48" i="1"/>
  <c r="CN46" i="1"/>
  <c r="CN47" i="1"/>
  <c r="CN48" i="1"/>
  <c r="CN49" i="1"/>
  <c r="CN50" i="1"/>
  <c r="CN51" i="1"/>
  <c r="CN52" i="1"/>
  <c r="CN53" i="1"/>
  <c r="CN55" i="1"/>
  <c r="CN56" i="1"/>
  <c r="CH46" i="1"/>
  <c r="CH47" i="1"/>
  <c r="CH49" i="1"/>
  <c r="CH50" i="1"/>
  <c r="CH52" i="1"/>
  <c r="CH54" i="1"/>
  <c r="CH55" i="1"/>
  <c r="CH56" i="1"/>
  <c r="BA46" i="1"/>
  <c r="Z54" i="1"/>
  <c r="CN45" i="1"/>
  <c r="CH45" i="1"/>
  <c r="BP43" i="1"/>
  <c r="BJ42" i="1"/>
  <c r="BJ41" i="1"/>
  <c r="AU41" i="1"/>
  <c r="BA40" i="1"/>
  <c r="BJ39" i="1"/>
  <c r="BI122" i="1"/>
  <c r="BH122" i="1"/>
  <c r="BI109" i="1"/>
  <c r="BH109" i="1"/>
  <c r="BI96" i="1"/>
  <c r="BH96" i="1"/>
  <c r="BI83" i="1"/>
  <c r="BH83" i="1"/>
  <c r="BI70" i="1"/>
  <c r="BH70" i="1"/>
  <c r="BI57" i="1"/>
  <c r="BH57" i="1"/>
  <c r="BI44" i="1"/>
  <c r="BH44" i="1"/>
  <c r="BI31" i="1"/>
  <c r="BH31" i="1"/>
  <c r="BI18" i="1"/>
  <c r="BH18" i="1"/>
  <c r="AU39" i="1"/>
  <c r="AF39" i="1"/>
  <c r="AU38" i="1"/>
  <c r="AF38" i="1"/>
  <c r="CH36" i="1"/>
  <c r="CH37" i="1"/>
  <c r="CH38" i="1"/>
  <c r="CH39" i="1"/>
  <c r="CH40" i="1"/>
  <c r="CH41" i="1"/>
  <c r="CH42" i="1"/>
  <c r="CH35" i="1" l="1"/>
  <c r="Z35" i="1"/>
  <c r="Z36" i="1"/>
  <c r="Z37" i="1"/>
  <c r="Z38" i="1"/>
  <c r="Z39" i="1"/>
  <c r="Z40" i="1"/>
  <c r="Z41" i="1"/>
  <c r="Z42" i="1"/>
  <c r="Z43" i="1"/>
  <c r="CH34" i="1"/>
  <c r="Z34" i="1"/>
  <c r="N34" i="1"/>
  <c r="CN33" i="1"/>
  <c r="CN34" i="1"/>
  <c r="CN35" i="1"/>
  <c r="CN36" i="1"/>
  <c r="CN37" i="1"/>
  <c r="CN38" i="1"/>
  <c r="CN39" i="1"/>
  <c r="CN40" i="1"/>
  <c r="CN41" i="1"/>
  <c r="CN42" i="1"/>
  <c r="CN43" i="1"/>
  <c r="CN32" i="1"/>
  <c r="Q32" i="1"/>
  <c r="P122" i="1"/>
  <c r="O122" i="1"/>
  <c r="P109" i="1"/>
  <c r="O109" i="1"/>
  <c r="P96" i="1"/>
  <c r="O96" i="1"/>
  <c r="P83" i="1"/>
  <c r="O83" i="1"/>
  <c r="P70" i="1"/>
  <c r="O70" i="1"/>
  <c r="P57" i="1"/>
  <c r="O57" i="1"/>
  <c r="P44" i="1"/>
  <c r="O44" i="1"/>
  <c r="P31" i="1"/>
  <c r="O31" i="1"/>
  <c r="P18" i="1"/>
  <c r="O18" i="1"/>
  <c r="N32" i="1"/>
  <c r="AU28" i="1"/>
  <c r="N26" i="1"/>
  <c r="N28" i="1"/>
  <c r="AF25" i="1"/>
  <c r="AF28" i="1"/>
  <c r="N25" i="1"/>
  <c r="AU24" i="1"/>
  <c r="AF24" i="1"/>
  <c r="CZ22" i="1"/>
  <c r="CN22" i="1"/>
  <c r="CN23" i="1"/>
  <c r="CN24" i="1"/>
  <c r="CN25" i="1"/>
  <c r="CN26" i="1"/>
  <c r="CN27" i="1"/>
  <c r="CN28" i="1"/>
  <c r="CN29" i="1"/>
  <c r="CH22" i="1"/>
  <c r="CH24" i="1"/>
  <c r="CH26" i="1"/>
  <c r="CH27" i="1"/>
  <c r="CH28" i="1"/>
  <c r="CH29" i="1"/>
  <c r="AC22" i="1"/>
  <c r="AC24" i="1"/>
  <c r="AC26" i="1"/>
  <c r="AU21" i="1"/>
  <c r="CN21" i="1"/>
  <c r="CH21" i="1"/>
  <c r="AC21" i="1"/>
  <c r="AU20" i="1"/>
  <c r="Z20" i="1"/>
  <c r="Z21" i="1"/>
  <c r="Z22" i="1"/>
  <c r="Z23" i="1"/>
  <c r="Z24" i="1"/>
  <c r="Z25" i="1"/>
  <c r="Z26" i="1"/>
  <c r="Z27" i="1"/>
  <c r="Z28" i="1"/>
  <c r="Z29" i="1"/>
  <c r="CN19" i="1"/>
  <c r="Z19" i="1"/>
  <c r="AF17" i="1" l="1"/>
  <c r="AF14" i="1"/>
  <c r="DH122" i="1"/>
  <c r="DG122" i="1"/>
  <c r="DH109" i="1"/>
  <c r="DG109" i="1"/>
  <c r="DH96" i="1"/>
  <c r="DG96" i="1"/>
  <c r="DH83" i="1"/>
  <c r="DG83" i="1"/>
  <c r="DH70" i="1"/>
  <c r="DG70" i="1"/>
  <c r="DH57" i="1"/>
  <c r="DG57" i="1"/>
  <c r="DH44" i="1"/>
  <c r="DG44" i="1"/>
  <c r="DH31" i="1"/>
  <c r="DG31" i="1"/>
  <c r="DH18" i="1"/>
  <c r="DG18" i="1"/>
  <c r="CN7" i="1"/>
  <c r="CN8" i="1"/>
  <c r="CN9" i="1"/>
  <c r="CN10" i="1"/>
  <c r="CN11" i="1"/>
  <c r="CN12" i="1"/>
  <c r="CN13" i="1"/>
  <c r="CN14" i="1"/>
  <c r="CN16" i="1"/>
  <c r="CN17" i="1"/>
  <c r="CH7" i="1"/>
  <c r="CH8" i="1"/>
  <c r="CH9" i="1"/>
  <c r="CH10" i="1"/>
  <c r="CH11" i="1"/>
  <c r="CH12" i="1"/>
  <c r="CH13" i="1"/>
  <c r="CH14" i="1"/>
  <c r="CH16" i="1"/>
  <c r="CH17" i="1"/>
  <c r="Z7" i="1"/>
  <c r="Z8" i="1"/>
  <c r="Z9" i="1"/>
  <c r="Z10" i="1"/>
  <c r="Z11" i="1"/>
  <c r="Z12" i="1"/>
  <c r="Z13" i="1"/>
  <c r="Z14" i="1"/>
  <c r="Z17" i="1"/>
  <c r="CN6" i="1"/>
  <c r="CM122" i="1"/>
  <c r="CL122" i="1"/>
  <c r="CM109" i="1"/>
  <c r="CL109" i="1"/>
  <c r="CN102" i="1"/>
  <c r="CM96" i="1"/>
  <c r="CL96" i="1"/>
  <c r="CM83" i="1"/>
  <c r="CL83" i="1"/>
  <c r="CM70" i="1"/>
  <c r="CL70" i="1"/>
  <c r="CM57" i="1"/>
  <c r="CL57" i="1"/>
  <c r="CM44" i="1"/>
  <c r="CL44" i="1"/>
  <c r="CM31" i="1"/>
  <c r="CL31" i="1"/>
  <c r="CM18" i="1"/>
  <c r="CL18" i="1"/>
  <c r="CH6" i="1"/>
  <c r="Z6" i="1"/>
  <c r="N6" i="1"/>
  <c r="BO122" i="1" l="1"/>
  <c r="BN122" i="1"/>
  <c r="BO109" i="1"/>
  <c r="BN109" i="1"/>
  <c r="BO96" i="1"/>
  <c r="BN96" i="1"/>
  <c r="BO83" i="1"/>
  <c r="BN83" i="1"/>
  <c r="BO70" i="1"/>
  <c r="BN70" i="1"/>
  <c r="BO57" i="1"/>
  <c r="BN57" i="1"/>
  <c r="BO44" i="1"/>
  <c r="BN44" i="1"/>
  <c r="BO31" i="1"/>
  <c r="BN31" i="1"/>
  <c r="BO18" i="1"/>
  <c r="BN18" i="1"/>
  <c r="CV122" i="1"/>
  <c r="CU122" i="1"/>
  <c r="CV109" i="1"/>
  <c r="CU109" i="1"/>
  <c r="CV96" i="1"/>
  <c r="CU96" i="1"/>
  <c r="CV83" i="1"/>
  <c r="CU83" i="1"/>
  <c r="CV70" i="1"/>
  <c r="CU70" i="1"/>
  <c r="CV57" i="1"/>
  <c r="CU57" i="1"/>
  <c r="CV44" i="1"/>
  <c r="CU44" i="1"/>
  <c r="CV31" i="1"/>
  <c r="CU31" i="1"/>
  <c r="CV18" i="1"/>
  <c r="CU18" i="1"/>
  <c r="D122" i="1"/>
  <c r="C122" i="1"/>
  <c r="D109" i="1"/>
  <c r="C109" i="1"/>
  <c r="D96" i="1"/>
  <c r="C96" i="1"/>
  <c r="D83" i="1"/>
  <c r="C83" i="1"/>
  <c r="D70" i="1"/>
  <c r="C70" i="1"/>
  <c r="D57" i="1"/>
  <c r="C57" i="1"/>
  <c r="D44" i="1"/>
  <c r="C44" i="1"/>
  <c r="D31" i="1"/>
  <c r="C31" i="1"/>
  <c r="D18" i="1"/>
  <c r="C18" i="1"/>
  <c r="M122" i="1"/>
  <c r="L122" i="1"/>
  <c r="M109" i="1"/>
  <c r="L109" i="1"/>
  <c r="M96" i="1"/>
  <c r="L96" i="1"/>
  <c r="M83" i="1"/>
  <c r="L83" i="1"/>
  <c r="M70" i="1"/>
  <c r="L70" i="1"/>
  <c r="M57" i="1"/>
  <c r="L57" i="1"/>
  <c r="M44" i="1"/>
  <c r="L44" i="1"/>
  <c r="M31" i="1"/>
  <c r="L31" i="1"/>
  <c r="M18" i="1"/>
  <c r="L18" i="1"/>
  <c r="AZ122" i="1" l="1"/>
  <c r="AY122" i="1"/>
  <c r="AZ109" i="1"/>
  <c r="AY109" i="1"/>
  <c r="AZ96" i="1"/>
  <c r="AY96" i="1"/>
  <c r="AZ83" i="1"/>
  <c r="AY83" i="1"/>
  <c r="AZ70" i="1"/>
  <c r="AY70" i="1"/>
  <c r="AZ57" i="1"/>
  <c r="AY57" i="1"/>
  <c r="AZ44" i="1"/>
  <c r="AY44" i="1"/>
  <c r="AZ31" i="1"/>
  <c r="AY31" i="1"/>
  <c r="AZ18" i="1"/>
  <c r="AY18" i="1"/>
  <c r="AF56" i="1"/>
  <c r="AQ122" i="1"/>
  <c r="AP122" i="1"/>
  <c r="AQ109" i="1"/>
  <c r="AP109" i="1"/>
  <c r="AQ96" i="1"/>
  <c r="AP96" i="1"/>
  <c r="AQ83" i="1"/>
  <c r="AP83" i="1"/>
  <c r="AQ70" i="1"/>
  <c r="AP70" i="1"/>
  <c r="AQ57" i="1"/>
  <c r="AP57" i="1"/>
  <c r="AQ44" i="1"/>
  <c r="AP44" i="1"/>
  <c r="AQ31" i="1"/>
  <c r="AP31" i="1"/>
  <c r="AQ18" i="1"/>
  <c r="AP18" i="1"/>
  <c r="AW122" i="1"/>
  <c r="AV122" i="1"/>
  <c r="AW109" i="1"/>
  <c r="AV109" i="1"/>
  <c r="AW96" i="1"/>
  <c r="AV96" i="1"/>
  <c r="AW83" i="1"/>
  <c r="AV83" i="1"/>
  <c r="AW70" i="1"/>
  <c r="AV70" i="1"/>
  <c r="AW57" i="1"/>
  <c r="AV57" i="1"/>
  <c r="AW44" i="1"/>
  <c r="AV44" i="1"/>
  <c r="AW31" i="1"/>
  <c r="AV31" i="1"/>
  <c r="AW18" i="1"/>
  <c r="AV18" i="1"/>
  <c r="CY122" i="1" l="1"/>
  <c r="CX122" i="1"/>
  <c r="CG122" i="1"/>
  <c r="CF122" i="1"/>
  <c r="AT122" i="1"/>
  <c r="AS122" i="1"/>
  <c r="AN122" i="1"/>
  <c r="AM122" i="1"/>
  <c r="AH122" i="1"/>
  <c r="AG122" i="1"/>
  <c r="AE122" i="1"/>
  <c r="AD122" i="1"/>
  <c r="AB122" i="1"/>
  <c r="AA122" i="1"/>
  <c r="Y122" i="1"/>
  <c r="X122" i="1"/>
  <c r="CY109" i="1"/>
  <c r="CX109" i="1"/>
  <c r="CG109" i="1"/>
  <c r="CF109" i="1"/>
  <c r="AT109" i="1"/>
  <c r="AS109" i="1"/>
  <c r="AN109" i="1"/>
  <c r="AM109" i="1"/>
  <c r="AH109" i="1"/>
  <c r="AG109" i="1"/>
  <c r="AE109" i="1"/>
  <c r="AD109" i="1"/>
  <c r="AB109" i="1"/>
  <c r="AA109" i="1"/>
  <c r="Y109" i="1"/>
  <c r="X109" i="1"/>
  <c r="AU98" i="1"/>
  <c r="CY96" i="1"/>
  <c r="CX96" i="1"/>
  <c r="CG96" i="1"/>
  <c r="CF96" i="1"/>
  <c r="AT96" i="1"/>
  <c r="AS96" i="1"/>
  <c r="AN96" i="1"/>
  <c r="AM96" i="1"/>
  <c r="AH96" i="1"/>
  <c r="AG96" i="1"/>
  <c r="AE96" i="1"/>
  <c r="AD96" i="1"/>
  <c r="AB96" i="1"/>
  <c r="AA96" i="1"/>
  <c r="Y96" i="1"/>
  <c r="X96" i="1"/>
  <c r="Z85" i="1"/>
  <c r="AU84" i="1"/>
  <c r="AI84" i="1"/>
  <c r="CY83" i="1"/>
  <c r="CX83" i="1"/>
  <c r="CG83" i="1"/>
  <c r="CF83" i="1"/>
  <c r="AT83" i="1"/>
  <c r="AS83" i="1"/>
  <c r="AN83" i="1"/>
  <c r="AM83" i="1"/>
  <c r="AH83" i="1"/>
  <c r="AG83" i="1"/>
  <c r="AE83" i="1"/>
  <c r="AD83" i="1"/>
  <c r="AB83" i="1"/>
  <c r="AA83" i="1"/>
  <c r="Y83" i="1"/>
  <c r="X83" i="1"/>
  <c r="CY70" i="1"/>
  <c r="CX70" i="1"/>
  <c r="CG70" i="1"/>
  <c r="CF70" i="1"/>
  <c r="AT70" i="1"/>
  <c r="AS70" i="1"/>
  <c r="AN70" i="1"/>
  <c r="AM70" i="1"/>
  <c r="AH70" i="1"/>
  <c r="AG70" i="1"/>
  <c r="AE70" i="1"/>
  <c r="AD70" i="1"/>
  <c r="AB70" i="1"/>
  <c r="AA70" i="1"/>
  <c r="Y70" i="1"/>
  <c r="X70" i="1"/>
  <c r="CY57" i="1"/>
  <c r="CX57" i="1"/>
  <c r="CG57" i="1"/>
  <c r="CF57" i="1"/>
  <c r="AT57" i="1"/>
  <c r="AS57" i="1"/>
  <c r="AN57" i="1"/>
  <c r="AM57" i="1"/>
  <c r="AH57" i="1"/>
  <c r="AG57" i="1"/>
  <c r="AE57" i="1"/>
  <c r="AD57" i="1"/>
  <c r="AB57" i="1"/>
  <c r="AA57" i="1"/>
  <c r="Y57" i="1"/>
  <c r="X57" i="1"/>
  <c r="AU56" i="1"/>
  <c r="CY44" i="1"/>
  <c r="CX44" i="1"/>
  <c r="CG44" i="1"/>
  <c r="CF44" i="1"/>
  <c r="AT44" i="1"/>
  <c r="AS44" i="1"/>
  <c r="AN44" i="1"/>
  <c r="AM44" i="1"/>
  <c r="AH44" i="1"/>
  <c r="AG44" i="1"/>
  <c r="AE44" i="1"/>
  <c r="AD44" i="1"/>
  <c r="AB44" i="1"/>
  <c r="AA44" i="1"/>
  <c r="Y44" i="1"/>
  <c r="X44" i="1"/>
  <c r="CY31" i="1"/>
  <c r="CX31" i="1"/>
  <c r="CG31" i="1"/>
  <c r="CF31" i="1"/>
  <c r="AT31" i="1"/>
  <c r="AS31" i="1"/>
  <c r="AN31" i="1"/>
  <c r="AM31" i="1"/>
  <c r="AH31" i="1"/>
  <c r="AG31" i="1"/>
  <c r="AE31" i="1"/>
  <c r="AD31" i="1"/>
  <c r="AB31" i="1"/>
  <c r="AA31" i="1"/>
  <c r="Y31" i="1"/>
  <c r="X31" i="1"/>
  <c r="CY18" i="1"/>
  <c r="CX18" i="1"/>
  <c r="CG18" i="1"/>
  <c r="CF18" i="1"/>
  <c r="AT18" i="1"/>
  <c r="AS18" i="1"/>
  <c r="AN18" i="1"/>
  <c r="AM18" i="1"/>
  <c r="AH18" i="1"/>
  <c r="AG18" i="1"/>
  <c r="AE18" i="1"/>
  <c r="AD18" i="1"/>
  <c r="AB18" i="1"/>
  <c r="AA18" i="1"/>
  <c r="Y18" i="1"/>
  <c r="X18" i="1"/>
  <c r="EC44" i="1" l="1"/>
  <c r="EC70" i="1"/>
  <c r="EC122" i="1"/>
  <c r="EC18" i="1"/>
  <c r="EB44" i="1"/>
  <c r="EC57" i="1"/>
  <c r="EB70" i="1"/>
  <c r="EC96" i="1"/>
  <c r="EB122" i="1"/>
  <c r="EB31" i="1"/>
  <c r="EB83" i="1"/>
  <c r="EB109" i="1"/>
  <c r="EB18" i="1"/>
  <c r="EC31" i="1"/>
  <c r="EB57" i="1"/>
  <c r="EC83" i="1"/>
  <c r="EB96" i="1"/>
  <c r="EC109" i="1"/>
</calcChain>
</file>

<file path=xl/sharedStrings.xml><?xml version="1.0" encoding="utf-8"?>
<sst xmlns="http://schemas.openxmlformats.org/spreadsheetml/2006/main" count="467" uniqueCount="67">
  <si>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</si>
  <si>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</si>
  <si>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</si>
  <si>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</si>
  <si>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</si>
  <si>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</si>
  <si>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</si>
  <si>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</si>
  <si>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</si>
  <si>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</si>
  <si>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</si>
  <si>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</si>
  <si>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</si>
  <si>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</si>
  <si>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</si>
  <si>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</si>
  <si>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</si>
  <si>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</si>
  <si>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</si>
  <si>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Canada</t>
  </si>
  <si>
    <t>China</t>
  </si>
  <si>
    <t>Denmark</t>
  </si>
  <si>
    <t>Egypt</t>
  </si>
  <si>
    <t>Gabon</t>
  </si>
  <si>
    <t>Germany</t>
  </si>
  <si>
    <t>Netherlands</t>
  </si>
  <si>
    <t>United Kingdom</t>
  </si>
  <si>
    <t>United States</t>
  </si>
  <si>
    <t>All countries</t>
  </si>
  <si>
    <t>Total quantity in tons</t>
  </si>
  <si>
    <t>Total FOB value (R'000)</t>
  </si>
  <si>
    <t>Zimbabwe</t>
  </si>
  <si>
    <t>Spain</t>
  </si>
  <si>
    <t>France</t>
  </si>
  <si>
    <t>Australia</t>
  </si>
  <si>
    <t>Andorra</t>
  </si>
  <si>
    <t>South Africa</t>
  </si>
  <si>
    <t>New Zealand</t>
  </si>
  <si>
    <t>Thailand</t>
  </si>
  <si>
    <t>Iran Islamic Rep of</t>
  </si>
  <si>
    <t>India</t>
  </si>
  <si>
    <t>Belgium</t>
  </si>
  <si>
    <t>Italy</t>
  </si>
  <si>
    <t>Kyrgyzstan</t>
  </si>
  <si>
    <t>Brazil</t>
  </si>
  <si>
    <t>Netherlands Antilles</t>
  </si>
  <si>
    <t>Lithuania</t>
  </si>
  <si>
    <t>Israel</t>
  </si>
  <si>
    <t>United Arab Emirates</t>
  </si>
  <si>
    <t>Switzerland</t>
  </si>
  <si>
    <t>Lebanon</t>
  </si>
  <si>
    <t>Ireland</t>
  </si>
  <si>
    <t>Korea Rep Of</t>
  </si>
  <si>
    <t>Tariff Line 1702.11 Lactose - containing 99% or more lactose</t>
  </si>
  <si>
    <t>Taiwan, Prov of China</t>
  </si>
  <si>
    <t>Botswana</t>
  </si>
  <si>
    <t>Lesotho</t>
  </si>
  <si>
    <t>Namibia</t>
  </si>
  <si>
    <t>Nigeria</t>
  </si>
  <si>
    <t>Month</t>
  </si>
  <si>
    <t>Angola</t>
  </si>
  <si>
    <t>Eswatini</t>
  </si>
  <si>
    <t>Zambia</t>
  </si>
  <si>
    <t>Slovenia</t>
  </si>
  <si>
    <t>Austria</t>
  </si>
  <si>
    <t>Unknown</t>
  </si>
  <si>
    <t>Malaysia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</si>
</sst>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4" fontId="1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164" fontId="0" fillId="0" borderId="2" xfId="0" applyNumberFormat="1" applyBorder="1" applyAlignment="1">
      <alignment wrapText="1"/>
    </xf>
    <xf numFmtId="164" fontId="0" fillId="0" borderId="0" xfId="0" applyNumberFormat="1"/>
    <xf numFmtId="4" fontId="0" fillId="0" borderId="1" xfId="0" applyNumberFormat="1" applyBorder="1"/>
    <xf numFmtId="4" fontId="4" fillId="0" borderId="1" xfId="0" applyNumberFormat="1" applyFont="1" applyBorder="1" applyAlignment="1">
      <alignment horizontal="right" wrapText="1"/>
    </xf>
    <xf numFmtId="4" fontId="0" fillId="0" borderId="3" xfId="0" applyNumberFormat="1" applyBorder="1" applyAlignment="1">
      <alignment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0" fontId="1" fillId="2" borderId="0" xfId="0" applyFont="1" applyFill="1" applyAlignment="1">
      <alignment wrapText="1"/>
    </xf>
    <xf numFmtId="0" fontId="2" fillId="2" borderId="0" xfId="0" applyFont="1" applyFill="1" applyAlignment="1">
      <alignment horizontal="left" wrapText="1"/>
    </xf>
    <xf numFmtId="4" fontId="0" fillId="2" borderId="0" xfId="0" applyNumberFormat="1" applyFill="1" applyAlignment="1">
      <alignment wrapText="1"/>
    </xf>
    <xf numFmtId="164" fontId="0" fillId="2" borderId="0" xfId="0" applyNumberFormat="1" applyFill="1" applyAlignment="1">
      <alignment wrapText="1"/>
    </xf>
    <xf numFmtId="4" fontId="1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4" fontId="0" fillId="0" borderId="8" xfId="0" applyNumberFormat="1" applyBorder="1"/>
    <xf numFmtId="164" fontId="0" fillId="0" borderId="6" xfId="0" applyNumberFormat="1" applyBorder="1" applyAlignment="1">
      <alignment wrapText="1"/>
    </xf>
    <xf numFmtId="4" fontId="0" fillId="0" borderId="7" xfId="0" applyNumberFormat="1" applyBorder="1" applyAlignment="1">
      <alignment wrapText="1"/>
    </xf>
    <xf numFmtId="4" fontId="1" fillId="0" borderId="9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5" fillId="3" borderId="9" xfId="0" applyNumberFormat="1" applyFont="1" applyFill="1" applyBorder="1"/>
    <xf numFmtId="164" fontId="5" fillId="3" borderId="4" xfId="0" applyNumberFormat="1" applyFont="1" applyFill="1" applyBorder="1" applyAlignment="1">
      <alignment wrapText="1"/>
    </xf>
    <xf numFmtId="4" fontId="5" fillId="3" borderId="5" xfId="0" applyNumberFormat="1" applyFont="1" applyFill="1" applyBorder="1" applyAlignment="1">
      <alignment wrapText="1"/>
    </xf>
    <xf numFmtId="164" fontId="0" fillId="0" borderId="6" xfId="0" applyNumberFormat="1" applyBorder="1"/>
    <xf numFmtId="4" fontId="0" fillId="0" borderId="7" xfId="0" applyNumberFormat="1" applyBorder="1"/>
    <xf numFmtId="164" fontId="0" fillId="0" borderId="2" xfId="0" applyNumberFormat="1" applyBorder="1"/>
    <xf numFmtId="4" fontId="0" fillId="0" borderId="3" xfId="0" applyNumberFormat="1" applyBorder="1"/>
    <xf numFmtId="164" fontId="5" fillId="3" borderId="4" xfId="0" applyNumberFormat="1" applyFont="1" applyFill="1" applyBorder="1"/>
    <xf numFmtId="4" fontId="5" fillId="3" borderId="5" xfId="0" applyNumberFormat="1" applyFont="1" applyFill="1" applyBorder="1"/>
    <xf numFmtId="164" fontId="4" fillId="0" borderId="2" xfId="0" applyNumberFormat="1" applyFont="1" applyBorder="1" applyAlignment="1">
      <alignment horizontal="right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2" xfId="0" applyBorder="1"/>
    <xf numFmtId="0" fontId="0" fillId="0" borderId="3" xfId="0" applyBorder="1"/>
    <xf numFmtId="0" fontId="5" fillId="3" borderId="18" xfId="0" applyFont="1" applyFill="1" applyBorder="1"/>
    <xf numFmtId="0" fontId="5" fillId="3" borderId="5" xfId="0" applyFont="1" applyFill="1" applyBorder="1"/>
    <xf numFmtId="0" fontId="0" fillId="0" borderId="2" xfId="0" applyBorder="1" applyAlignment="1">
      <alignment horizontal="right"/>
    </xf>
    <xf numFmtId="164" fontId="5" fillId="3" borderId="10" xfId="0" applyNumberFormat="1" applyFont="1" applyFill="1" applyBorder="1" applyAlignment="1">
      <alignment horizontal="center" vertical="center" wrapText="1"/>
    </xf>
    <xf numFmtId="4" fontId="5" fillId="3" borderId="11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Alignment="1">
      <alignment vertical="center" wrapText="1"/>
    </xf>
    <xf numFmtId="4" fontId="6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4" fontId="7" fillId="0" borderId="3" xfId="0" applyNumberFormat="1" applyFont="1" applyBorder="1"/>
    <xf numFmtId="164" fontId="8" fillId="0" borderId="1" xfId="0" applyNumberFormat="1" applyFont="1" applyBorder="1"/>
    <xf numFmtId="4" fontId="8" fillId="0" borderId="1" xfId="0" applyNumberFormat="1" applyFont="1" applyBorder="1"/>
    <xf numFmtId="164" fontId="0" fillId="0" borderId="1" xfId="0" applyNumberFormat="1" applyBorder="1"/>
    <xf numFmtId="164" fontId="6" fillId="3" borderId="4" xfId="0" applyNumberFormat="1" applyFont="1" applyFill="1" applyBorder="1" applyAlignment="1">
      <alignment wrapText="1"/>
    </xf>
    <xf numFmtId="4" fontId="6" fillId="3" borderId="5" xfId="0" applyNumberFormat="1" applyFont="1" applyFill="1" applyBorder="1" applyAlignment="1">
      <alignment wrapText="1"/>
    </xf>
    <xf numFmtId="164" fontId="9" fillId="0" borderId="1" xfId="0" applyNumberFormat="1" applyFont="1" applyBorder="1"/>
    <xf numFmtId="4" fontId="9" fillId="0" borderId="1" xfId="0" applyNumberFormat="1" applyFont="1" applyBorder="1"/>
    <xf numFmtId="2" fontId="0" fillId="0" borderId="1" xfId="0" applyNumberFormat="1" applyBorder="1"/>
    <xf numFmtId="4" fontId="5" fillId="3" borderId="10" xfId="0" applyNumberFormat="1" applyFont="1" applyFill="1" applyBorder="1" applyAlignment="1">
      <alignment horizontal="center" vertical="center" wrapText="1"/>
    </xf>
    <xf numFmtId="4" fontId="5" fillId="3" borderId="12" xfId="0" applyNumberFormat="1" applyFont="1" applyFill="1" applyBorder="1" applyAlignment="1">
      <alignment horizontal="center" vertical="center" wrapText="1"/>
    </xf>
    <xf numFmtId="4" fontId="5" fillId="3" borderId="11" xfId="0" applyNumberFormat="1" applyFont="1" applyFill="1" applyBorder="1" applyAlignment="1">
      <alignment horizontal="center" vertical="center" wrapText="1"/>
    </xf>
    <xf numFmtId="4" fontId="5" fillId="3" borderId="13" xfId="0" applyNumberFormat="1" applyFont="1" applyFill="1" applyBorder="1" applyAlignment="1">
      <alignment horizontal="center" vertical="center" wrapText="1"/>
    </xf>
    <xf numFmtId="4" fontId="5" fillId="3" borderId="14" xfId="0" applyNumberFormat="1" applyFont="1" applyFill="1" applyBorder="1" applyAlignment="1">
      <alignment horizontal="center" vertical="center" wrapText="1"/>
    </xf>
    <xf numFmtId="4" fontId="5" fillId="3" borderId="15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left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K291"/>
  <sheetViews>
    <sheetView tabSelected="1" zoomScaleNormal="100" workbookViewId="0">
      <pane xSplit="2" ySplit="5" topLeftCell="C278" activePane="bottomRight" state="frozen"/>
      <selection pane="topRight" activeCell="B1" sqref="B1"/>
      <selection pane="bottomLeft" activeCell="A6" sqref="A6"/>
      <selection pane="bottomRight" activeCell="A281" sqref="A281"/>
    </sheetView>
  </sheetViews>
  <sheetFormatPr defaultRowHeight="14.4" x14ac:dyDescent="0.3"/>
  <cols>
    <col min="2" max="2" width="11.5546875" bestFit="1" customWidth="1"/>
    <col min="3" max="3" width="9.109375" style="8" customWidth="1"/>
    <col min="4" max="4" width="10.33203125" style="6" bestFit="1" customWidth="1"/>
    <col min="5" max="5" width="9.44140625" style="6" bestFit="1" customWidth="1"/>
    <col min="6" max="6" width="9.109375" style="8" customWidth="1"/>
    <col min="7" max="7" width="10.33203125" style="6" bestFit="1" customWidth="1"/>
    <col min="8" max="8" width="9.44140625" style="6" bestFit="1" customWidth="1"/>
    <col min="9" max="9" width="9.109375" style="8" customWidth="1"/>
    <col min="10" max="10" width="10.33203125" style="6" bestFit="1" customWidth="1"/>
    <col min="11" max="11" width="9.44140625" style="6" bestFit="1" customWidth="1"/>
    <col min="12" max="12" width="9.109375" style="8" customWidth="1"/>
    <col min="13" max="13" width="10.33203125" style="6" bestFit="1" customWidth="1"/>
    <col min="14" max="14" width="9.44140625" style="6" bestFit="1" customWidth="1"/>
    <col min="15" max="15" width="9.109375" style="8" customWidth="1"/>
    <col min="16" max="16" width="10.33203125" style="6" bestFit="1" customWidth="1"/>
    <col min="17" max="17" width="10.109375" style="6" customWidth="1"/>
    <col min="18" max="18" width="9.109375" style="8" customWidth="1"/>
    <col min="19" max="19" width="10.33203125" style="6" bestFit="1" customWidth="1"/>
    <col min="20" max="20" width="9.44140625" style="6" bestFit="1" customWidth="1"/>
    <col min="21" max="21" width="10.44140625" style="8" customWidth="1"/>
    <col min="22" max="23" width="10.44140625" style="6" customWidth="1"/>
    <col min="24" max="24" width="10.44140625" style="8" customWidth="1"/>
    <col min="25" max="26" width="10.44140625" style="6" customWidth="1"/>
    <col min="27" max="27" width="9.109375" style="8" customWidth="1"/>
    <col min="28" max="28" width="10.33203125" style="6" bestFit="1" customWidth="1"/>
    <col min="29" max="29" width="11.44140625" style="6" customWidth="1"/>
    <col min="30" max="30" width="9.109375" style="8" customWidth="1"/>
    <col min="31" max="31" width="10.33203125" style="6" bestFit="1" customWidth="1"/>
    <col min="32" max="32" width="11.33203125" style="6" bestFit="1" customWidth="1"/>
    <col min="33" max="33" width="9.109375" style="8" customWidth="1"/>
    <col min="34" max="34" width="10.33203125" style="6" bestFit="1" customWidth="1"/>
    <col min="35" max="35" width="9.44140625" style="6" bestFit="1" customWidth="1"/>
    <col min="36" max="36" width="9.109375" style="8" customWidth="1"/>
    <col min="37" max="37" width="10.33203125" style="6" bestFit="1" customWidth="1"/>
    <col min="38" max="38" width="12.5546875" style="6" customWidth="1"/>
    <col min="39" max="39" width="10.5546875" style="8" bestFit="1" customWidth="1"/>
    <col min="40" max="40" width="11.5546875" style="6" bestFit="1" customWidth="1"/>
    <col min="41" max="41" width="12.44140625" style="6" customWidth="1"/>
    <col min="42" max="42" width="9.109375" style="8" customWidth="1"/>
    <col min="43" max="43" width="10.33203125" style="6" bestFit="1" customWidth="1"/>
    <col min="44" max="44" width="9.44140625" style="6" bestFit="1" customWidth="1"/>
    <col min="45" max="45" width="11.33203125" style="8" customWidth="1"/>
    <col min="46" max="46" width="13.109375" style="6" customWidth="1"/>
    <col min="47" max="47" width="11.33203125" style="6" customWidth="1"/>
    <col min="48" max="48" width="9.33203125" style="8" customWidth="1"/>
    <col min="49" max="49" width="10.33203125" style="6" bestFit="1" customWidth="1"/>
    <col min="50" max="50" width="9.44140625" style="6" bestFit="1" customWidth="1"/>
    <col min="51" max="51" width="10.5546875" style="8" bestFit="1" customWidth="1"/>
    <col min="52" max="53" width="11.5546875" style="6" bestFit="1" customWidth="1"/>
    <col min="54" max="54" width="9.109375" style="8" customWidth="1"/>
    <col min="55" max="56" width="10.5546875" style="6" bestFit="1" customWidth="1"/>
    <col min="57" max="57" width="9.109375" style="8" customWidth="1"/>
    <col min="58" max="58" width="10.33203125" style="6" bestFit="1" customWidth="1"/>
    <col min="59" max="59" width="9.44140625" style="6" bestFit="1" customWidth="1"/>
    <col min="60" max="60" width="10.5546875" style="8" bestFit="1" customWidth="1"/>
    <col min="61" max="61" width="11.5546875" style="6" bestFit="1" customWidth="1"/>
    <col min="62" max="62" width="10.5546875" style="6" bestFit="1" customWidth="1"/>
    <col min="63" max="63" width="9.109375" style="8" customWidth="1"/>
    <col min="64" max="64" width="10.33203125" style="6" bestFit="1" customWidth="1"/>
    <col min="65" max="65" width="9.44140625" style="6" bestFit="1" customWidth="1"/>
    <col min="66" max="66" width="9.109375" style="8" customWidth="1"/>
    <col min="67" max="67" width="10.33203125" style="6" bestFit="1" customWidth="1"/>
    <col min="68" max="68" width="9.88671875" style="6" bestFit="1" customWidth="1"/>
    <col min="69" max="69" width="9.109375" style="8" customWidth="1"/>
    <col min="70" max="70" width="10.33203125" style="6" bestFit="1" customWidth="1"/>
    <col min="71" max="71" width="9.44140625" style="6" bestFit="1" customWidth="1"/>
    <col min="72" max="72" width="9.109375" style="8" customWidth="1"/>
    <col min="73" max="73" width="10.33203125" style="6" bestFit="1" customWidth="1"/>
    <col min="74" max="74" width="9.44140625" style="6" bestFit="1" customWidth="1"/>
    <col min="75" max="75" width="9.109375" style="8" customWidth="1"/>
    <col min="76" max="76" width="10.33203125" style="6" bestFit="1" customWidth="1"/>
    <col min="77" max="77" width="9.44140625" style="6" bestFit="1" customWidth="1"/>
    <col min="78" max="78" width="9.109375" style="8" customWidth="1"/>
    <col min="79" max="79" width="10.33203125" style="6" bestFit="1" customWidth="1"/>
    <col min="80" max="80" width="10.88671875" style="6" bestFit="1" customWidth="1"/>
    <col min="81" max="81" width="9.109375" style="8" customWidth="1"/>
    <col min="82" max="82" width="10.33203125" style="6" bestFit="1" customWidth="1"/>
    <col min="83" max="83" width="10.88671875" style="6" bestFit="1" customWidth="1"/>
    <col min="84" max="84" width="11" style="8" customWidth="1"/>
    <col min="85" max="85" width="12.44140625" style="6" customWidth="1"/>
    <col min="86" max="86" width="13.109375" style="6" customWidth="1"/>
    <col min="87" max="87" width="9.109375" style="8" customWidth="1"/>
    <col min="88" max="88" width="10.33203125" style="6" bestFit="1" customWidth="1"/>
    <col min="89" max="89" width="9.44140625" style="6" bestFit="1" customWidth="1"/>
    <col min="90" max="90" width="10.88671875" style="8" bestFit="1" customWidth="1"/>
    <col min="91" max="91" width="10.88671875" style="6" bestFit="1" customWidth="1"/>
    <col min="92" max="92" width="11.5546875" style="6" bestFit="1" customWidth="1"/>
    <col min="93" max="93" width="9.109375" style="8" customWidth="1"/>
    <col min="94" max="94" width="10.33203125" style="6" bestFit="1" customWidth="1"/>
    <col min="95" max="95" width="9.44140625" style="6" bestFit="1" customWidth="1"/>
    <col min="96" max="96" width="9.109375" style="8" customWidth="1"/>
    <col min="97" max="97" width="10.33203125" style="6" bestFit="1" customWidth="1"/>
    <col min="98" max="98" width="11.5546875" style="6" customWidth="1"/>
    <col min="99" max="99" width="9.109375" style="8" customWidth="1"/>
    <col min="100" max="100" width="10.33203125" style="6" bestFit="1" customWidth="1"/>
    <col min="101" max="101" width="10.21875" style="6" customWidth="1"/>
    <col min="102" max="102" width="9.109375" style="8" customWidth="1"/>
    <col min="103" max="103" width="10.33203125" style="6" bestFit="1" customWidth="1"/>
    <col min="104" max="104" width="9.88671875" style="6" bestFit="1" customWidth="1"/>
    <col min="105" max="105" width="9.109375" style="8" customWidth="1"/>
    <col min="106" max="106" width="10.33203125" style="6" bestFit="1" customWidth="1"/>
    <col min="107" max="107" width="12.5546875" style="6" customWidth="1"/>
    <col min="108" max="108" width="10.5546875" style="8" bestFit="1" customWidth="1"/>
    <col min="109" max="109" width="11.5546875" style="6" bestFit="1" customWidth="1"/>
    <col min="110" max="110" width="10.5546875" style="6" bestFit="1" customWidth="1"/>
    <col min="111" max="111" width="10.5546875" style="8" bestFit="1" customWidth="1"/>
    <col min="112" max="112" width="11.5546875" style="6" bestFit="1" customWidth="1"/>
    <col min="113" max="113" width="10.5546875" style="6" bestFit="1" customWidth="1"/>
    <col min="114" max="114" width="9.109375" style="8" customWidth="1"/>
    <col min="115" max="115" width="10.33203125" style="6" bestFit="1" customWidth="1"/>
    <col min="116" max="116" width="9.44140625" style="6" bestFit="1" customWidth="1"/>
    <col min="117" max="117" width="10.5546875" style="8" bestFit="1" customWidth="1"/>
    <col min="118" max="118" width="11.5546875" style="6" bestFit="1" customWidth="1"/>
    <col min="119" max="119" width="10.5546875" style="6" bestFit="1" customWidth="1"/>
    <col min="120" max="120" width="10.88671875" style="8" bestFit="1" customWidth="1"/>
    <col min="121" max="121" width="12" style="6" bestFit="1" customWidth="1"/>
    <col min="122" max="122" width="11.33203125" style="6" customWidth="1"/>
    <col min="123" max="123" width="10.5546875" style="8" bestFit="1" customWidth="1"/>
    <col min="124" max="124" width="11.5546875" style="6" bestFit="1" customWidth="1"/>
    <col min="125" max="125" width="10.5546875" style="6" bestFit="1" customWidth="1"/>
    <col min="126" max="126" width="10.5546875" style="8" bestFit="1" customWidth="1"/>
    <col min="127" max="127" width="11.5546875" style="6" bestFit="1" customWidth="1"/>
    <col min="128" max="128" width="10.5546875" style="6" bestFit="1" customWidth="1"/>
    <col min="129" max="129" width="10.5546875" style="8" bestFit="1" customWidth="1"/>
    <col min="130" max="130" width="11.5546875" style="6" bestFit="1" customWidth="1"/>
    <col min="131" max="131" width="10.5546875" style="6" bestFit="1" customWidth="1"/>
    <col min="132" max="132" width="12.109375" style="8" bestFit="1" customWidth="1"/>
    <col min="133" max="133" width="12.109375" style="6" bestFit="1" customWidth="1"/>
    <col min="134" max="134" width="9.109375" style="6"/>
    <col min="135" max="135" width="1.6640625" style="6" customWidth="1"/>
    <col min="136" max="138" width="9.109375" style="6"/>
    <col min="139" max="139" width="1.6640625" style="6" customWidth="1"/>
    <col min="140" max="142" width="9.109375" style="6"/>
    <col min="143" max="143" width="1.6640625" style="6" customWidth="1"/>
    <col min="144" max="146" width="9.109375" style="6"/>
    <col min="147" max="147" width="1.6640625" style="6" customWidth="1"/>
    <col min="148" max="148" width="12.109375" style="6" customWidth="1"/>
    <col min="149" max="150" width="9.109375" style="6"/>
    <col min="151" max="151" width="1.6640625" style="6" customWidth="1"/>
    <col min="152" max="154" width="9.109375" style="6"/>
    <col min="155" max="155" width="1.6640625" style="6" customWidth="1"/>
    <col min="156" max="158" width="9.109375" style="6"/>
    <col min="159" max="159" width="1.6640625" style="6" customWidth="1"/>
    <col min="160" max="161" width="9.109375" style="6"/>
    <col min="163" max="163" width="1.6640625" customWidth="1"/>
  </cols>
  <sheetData>
    <row r="1" spans="1:245" s="12" customFormat="1" ht="6.75" customHeight="1" x14ac:dyDescent="0.3">
      <c r="C1" s="13"/>
      <c r="D1" s="14"/>
      <c r="E1" s="14"/>
      <c r="F1" s="13"/>
      <c r="G1" s="14"/>
      <c r="H1" s="14"/>
      <c r="I1" s="13"/>
      <c r="J1" s="14"/>
      <c r="K1" s="14"/>
      <c r="L1" s="13"/>
      <c r="M1" s="14"/>
      <c r="N1" s="14"/>
      <c r="O1" s="13"/>
      <c r="P1" s="14"/>
      <c r="Q1" s="14"/>
      <c r="R1" s="13"/>
      <c r="S1" s="14"/>
      <c r="T1" s="14"/>
      <c r="U1" s="13"/>
      <c r="V1" s="14"/>
      <c r="W1" s="14"/>
      <c r="X1" s="13"/>
      <c r="Y1" s="14"/>
      <c r="Z1" s="14"/>
      <c r="AA1" s="13"/>
      <c r="AB1" s="14"/>
      <c r="AC1" s="14"/>
      <c r="AD1" s="13"/>
      <c r="AE1" s="14"/>
      <c r="AF1" s="14"/>
      <c r="AG1" s="13"/>
      <c r="AH1" s="14"/>
      <c r="AI1" s="14"/>
      <c r="AJ1" s="13"/>
      <c r="AK1" s="14"/>
      <c r="AL1" s="14"/>
      <c r="AM1" s="13"/>
      <c r="AN1" s="14"/>
      <c r="AO1" s="14"/>
      <c r="AP1" s="13"/>
      <c r="AQ1" s="14"/>
      <c r="AR1" s="14"/>
      <c r="AS1" s="13"/>
      <c r="AT1" s="14"/>
      <c r="AU1" s="14"/>
      <c r="AV1" s="13"/>
      <c r="AW1" s="14"/>
      <c r="AX1" s="14"/>
      <c r="AY1" s="13"/>
      <c r="AZ1" s="14"/>
      <c r="BA1" s="14"/>
      <c r="BB1" s="13"/>
      <c r="BC1" s="14"/>
      <c r="BD1" s="14"/>
      <c r="BE1" s="13"/>
      <c r="BF1" s="14"/>
      <c r="BG1" s="14"/>
      <c r="BH1" s="13"/>
      <c r="BI1" s="14"/>
      <c r="BJ1" s="14"/>
      <c r="BK1" s="13"/>
      <c r="BL1" s="14"/>
      <c r="BM1" s="14"/>
      <c r="BN1" s="13"/>
      <c r="BO1" s="14"/>
      <c r="BP1" s="14"/>
      <c r="BQ1" s="13"/>
      <c r="BR1" s="14"/>
      <c r="BS1" s="14"/>
      <c r="BT1" s="13"/>
      <c r="BU1" s="14"/>
      <c r="BV1" s="14"/>
      <c r="BW1" s="13"/>
      <c r="BX1" s="14"/>
      <c r="BY1" s="14"/>
      <c r="BZ1" s="13"/>
      <c r="CA1" s="14"/>
      <c r="CB1" s="14"/>
      <c r="CC1" s="13"/>
      <c r="CD1" s="14"/>
      <c r="CE1" s="14"/>
      <c r="CF1" s="13"/>
      <c r="CG1" s="14"/>
      <c r="CH1" s="14"/>
      <c r="CI1" s="13"/>
      <c r="CJ1" s="14"/>
      <c r="CK1" s="14"/>
      <c r="CL1" s="13"/>
      <c r="CM1" s="14"/>
      <c r="CN1" s="14"/>
      <c r="CO1" s="13"/>
      <c r="CP1" s="14"/>
      <c r="CQ1" s="14"/>
      <c r="CR1" s="13"/>
      <c r="CS1" s="14"/>
      <c r="CT1" s="14"/>
      <c r="CU1" s="13"/>
      <c r="CV1" s="14"/>
      <c r="CW1" s="14"/>
      <c r="CX1" s="13"/>
      <c r="CY1" s="14"/>
      <c r="CZ1" s="14"/>
      <c r="DA1" s="13"/>
      <c r="DB1" s="14"/>
      <c r="DC1" s="14"/>
      <c r="DD1" s="13"/>
      <c r="DE1" s="14"/>
      <c r="DF1" s="14"/>
      <c r="DG1" s="13"/>
      <c r="DH1" s="14"/>
      <c r="DI1" s="14"/>
      <c r="DJ1" s="13"/>
      <c r="DK1" s="14"/>
      <c r="DL1" s="14"/>
      <c r="DM1" s="13"/>
      <c r="DN1" s="14"/>
      <c r="DO1" s="14"/>
      <c r="DP1" s="13"/>
      <c r="DQ1" s="14"/>
      <c r="DR1" s="14"/>
      <c r="DS1" s="13"/>
      <c r="DT1" s="14"/>
      <c r="DU1" s="14"/>
      <c r="DV1" s="13"/>
      <c r="DW1" s="14"/>
      <c r="DX1" s="14"/>
      <c r="DY1" s="13"/>
      <c r="DZ1" s="14"/>
      <c r="EA1" s="14"/>
      <c r="EB1" s="13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</row>
    <row r="2" spans="1:245" s="15" customFormat="1" ht="21" customHeight="1" x14ac:dyDescent="0.4">
      <c r="B2" s="16" t="s">
        <v>18</v>
      </c>
      <c r="C2" s="69" t="s">
        <v>53</v>
      </c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17"/>
      <c r="R2" s="17"/>
      <c r="S2" s="17"/>
      <c r="T2" s="17"/>
      <c r="U2" s="18"/>
      <c r="V2" s="17"/>
      <c r="W2" s="17"/>
      <c r="X2" s="18"/>
      <c r="Y2" s="17"/>
      <c r="Z2" s="17"/>
      <c r="AA2" s="18"/>
      <c r="AB2" s="17"/>
      <c r="AC2" s="17"/>
      <c r="AD2" s="18"/>
      <c r="AE2" s="19"/>
      <c r="AF2" s="19"/>
      <c r="AG2" s="20"/>
      <c r="AH2" s="19"/>
      <c r="AI2" s="19"/>
      <c r="AJ2" s="20"/>
      <c r="AK2" s="19"/>
      <c r="AL2" s="19"/>
      <c r="AM2" s="20"/>
      <c r="AN2" s="19"/>
      <c r="AO2" s="19"/>
      <c r="AP2" s="20"/>
      <c r="AQ2" s="19"/>
      <c r="AR2" s="19"/>
      <c r="AS2" s="20"/>
      <c r="AT2" s="19"/>
      <c r="AU2" s="19"/>
      <c r="AV2" s="20"/>
      <c r="AW2" s="19"/>
      <c r="AX2" s="19"/>
      <c r="AY2" s="20"/>
      <c r="AZ2" s="19"/>
      <c r="BA2" s="19"/>
      <c r="BB2" s="20"/>
      <c r="BC2" s="19"/>
      <c r="BD2" s="19"/>
      <c r="BE2" s="20"/>
      <c r="BF2" s="19"/>
      <c r="BG2" s="19"/>
      <c r="BH2" s="20"/>
      <c r="BI2" s="19"/>
      <c r="BJ2" s="19"/>
      <c r="BK2" s="20"/>
      <c r="BL2" s="19"/>
      <c r="BM2" s="19"/>
      <c r="BN2" s="20"/>
      <c r="BO2" s="19"/>
      <c r="BP2" s="19"/>
      <c r="BQ2" s="20"/>
      <c r="BR2" s="19"/>
      <c r="BS2" s="19"/>
      <c r="BT2" s="20"/>
      <c r="BU2" s="19"/>
      <c r="BV2" s="19"/>
      <c r="BW2" s="20"/>
      <c r="BX2" s="19"/>
      <c r="BY2" s="19"/>
      <c r="BZ2" s="20"/>
      <c r="CA2" s="19"/>
      <c r="CB2" s="19"/>
      <c r="CC2" s="20"/>
      <c r="CD2" s="19"/>
      <c r="CE2" s="19"/>
      <c r="CF2" s="20"/>
      <c r="CG2" s="19"/>
      <c r="CH2" s="19"/>
      <c r="CI2" s="20"/>
      <c r="CJ2" s="19"/>
      <c r="CK2" s="19"/>
      <c r="CL2" s="20"/>
      <c r="CM2" s="19"/>
      <c r="CN2" s="19"/>
      <c r="CO2" s="20"/>
      <c r="CP2" s="19"/>
      <c r="CQ2" s="19"/>
      <c r="CR2" s="20"/>
      <c r="CS2" s="19"/>
      <c r="CT2" s="19"/>
      <c r="CU2" s="20"/>
      <c r="CV2" s="19"/>
      <c r="CW2" s="19"/>
      <c r="CX2" s="20"/>
      <c r="CY2" s="19"/>
      <c r="CZ2" s="19"/>
      <c r="DA2" s="20"/>
      <c r="DB2" s="19"/>
      <c r="DC2" s="19"/>
      <c r="DD2" s="20"/>
      <c r="DE2" s="19"/>
      <c r="DF2" s="19"/>
      <c r="DG2" s="20"/>
      <c r="DH2" s="19"/>
      <c r="DI2" s="19"/>
      <c r="DJ2" s="20"/>
      <c r="DK2" s="19"/>
      <c r="DL2" s="19"/>
      <c r="DM2" s="20"/>
      <c r="DN2" s="19"/>
      <c r="DO2" s="19"/>
      <c r="DP2" s="20"/>
      <c r="DQ2" s="19"/>
      <c r="DR2" s="19"/>
      <c r="DS2" s="20"/>
      <c r="DT2" s="19"/>
      <c r="DU2" s="19"/>
      <c r="DV2" s="20"/>
      <c r="DW2" s="19"/>
      <c r="DX2" s="19"/>
      <c r="DY2" s="20"/>
      <c r="DZ2" s="19"/>
      <c r="EA2" s="19"/>
      <c r="EB2" s="20"/>
      <c r="EC2" s="19"/>
      <c r="ED2" s="19"/>
      <c r="EE2" s="19"/>
      <c r="EF2" s="19"/>
      <c r="EG2" s="19"/>
      <c r="EH2" s="19"/>
      <c r="EI2" s="19"/>
      <c r="EJ2" s="19"/>
      <c r="EK2" s="19"/>
      <c r="EL2" s="19"/>
      <c r="EM2" s="19"/>
      <c r="EN2" s="19"/>
      <c r="EO2" s="19"/>
      <c r="EP2" s="19"/>
      <c r="EQ2" s="19"/>
      <c r="ER2" s="19"/>
      <c r="ES2" s="19"/>
      <c r="ET2" s="19"/>
      <c r="EU2" s="19"/>
      <c r="EV2" s="19"/>
      <c r="EW2" s="19"/>
      <c r="EX2" s="19"/>
      <c r="EY2" s="19"/>
      <c r="EZ2" s="19"/>
      <c r="FA2" s="19"/>
      <c r="FB2" s="19"/>
      <c r="FC2" s="19"/>
      <c r="FD2" s="19"/>
      <c r="FE2" s="19"/>
    </row>
    <row r="3" spans="1:245" s="15" customFormat="1" ht="8.25" customHeight="1" thickBot="1" x14ac:dyDescent="0.35">
      <c r="C3" s="21"/>
      <c r="D3" s="22"/>
      <c r="E3" s="22"/>
      <c r="F3" s="21"/>
      <c r="G3" s="22"/>
      <c r="H3" s="22"/>
      <c r="I3" s="21"/>
      <c r="J3" s="22"/>
      <c r="K3" s="22"/>
      <c r="L3" s="21"/>
      <c r="M3" s="22"/>
      <c r="N3" s="22"/>
      <c r="O3" s="21"/>
      <c r="P3" s="22"/>
      <c r="Q3" s="22"/>
      <c r="R3" s="21"/>
      <c r="S3" s="22"/>
      <c r="T3" s="22"/>
      <c r="U3" s="21"/>
      <c r="V3" s="22"/>
      <c r="W3" s="22"/>
      <c r="X3" s="21"/>
      <c r="Y3" s="22"/>
      <c r="Z3" s="22"/>
      <c r="AA3" s="20"/>
      <c r="AB3" s="19"/>
      <c r="AC3" s="19"/>
      <c r="AD3" s="20"/>
      <c r="AE3" s="19"/>
      <c r="AF3" s="19"/>
      <c r="AG3" s="20"/>
      <c r="AH3" s="19"/>
      <c r="AI3" s="19"/>
      <c r="AJ3" s="20"/>
      <c r="AK3" s="19"/>
      <c r="AL3" s="19"/>
      <c r="AM3" s="20"/>
      <c r="AN3" s="19"/>
      <c r="AO3" s="19"/>
      <c r="AP3" s="20"/>
      <c r="AQ3" s="19"/>
      <c r="AR3" s="19"/>
      <c r="AS3" s="20"/>
      <c r="AT3" s="19"/>
      <c r="AU3" s="19"/>
      <c r="AV3" s="20"/>
      <c r="AW3" s="19"/>
      <c r="AX3" s="19"/>
      <c r="AY3" s="20"/>
      <c r="AZ3" s="19"/>
      <c r="BA3" s="19"/>
      <c r="BB3" s="20"/>
      <c r="BC3" s="19"/>
      <c r="BD3" s="19"/>
      <c r="BE3" s="20"/>
      <c r="BF3" s="19"/>
      <c r="BG3" s="19"/>
      <c r="BH3" s="20"/>
      <c r="BI3" s="19"/>
      <c r="BJ3" s="19"/>
      <c r="BK3" s="20"/>
      <c r="BL3" s="19"/>
      <c r="BM3" s="19"/>
      <c r="BN3" s="20"/>
      <c r="BO3" s="19"/>
      <c r="BP3" s="19"/>
      <c r="BQ3" s="20"/>
      <c r="BR3" s="19"/>
      <c r="BS3" s="19"/>
      <c r="BT3" s="20"/>
      <c r="BU3" s="19"/>
      <c r="BV3" s="19"/>
      <c r="BW3" s="20"/>
      <c r="BX3" s="19"/>
      <c r="BY3" s="19"/>
      <c r="BZ3" s="20"/>
      <c r="CA3" s="19"/>
      <c r="CB3" s="19"/>
      <c r="CC3" s="20"/>
      <c r="CD3" s="19"/>
      <c r="CE3" s="19"/>
      <c r="CF3" s="20"/>
      <c r="CG3" s="19"/>
      <c r="CH3" s="19"/>
      <c r="CI3" s="20"/>
      <c r="CJ3" s="19"/>
      <c r="CK3" s="19"/>
      <c r="CL3" s="20"/>
      <c r="CM3" s="19"/>
      <c r="CN3" s="19"/>
      <c r="CO3" s="20"/>
      <c r="CP3" s="19"/>
      <c r="CQ3" s="19"/>
      <c r="CR3" s="20"/>
      <c r="CS3" s="19"/>
      <c r="CT3" s="19"/>
      <c r="CU3" s="20"/>
      <c r="CV3" s="19"/>
      <c r="CW3" s="19"/>
      <c r="CX3" s="20"/>
      <c r="CY3" s="19"/>
      <c r="CZ3" s="19"/>
      <c r="DA3" s="20"/>
      <c r="DB3" s="19"/>
      <c r="DC3" s="19"/>
      <c r="DD3" s="20"/>
      <c r="DE3" s="19"/>
      <c r="DF3" s="19"/>
      <c r="DG3" s="20"/>
      <c r="DH3" s="19"/>
      <c r="DI3" s="19"/>
      <c r="DJ3" s="20"/>
      <c r="DK3" s="19"/>
      <c r="DL3" s="19"/>
      <c r="DM3" s="20"/>
      <c r="DN3" s="19"/>
      <c r="DO3" s="19"/>
      <c r="DP3" s="20"/>
      <c r="DQ3" s="19"/>
      <c r="DR3" s="19"/>
      <c r="DS3" s="20"/>
      <c r="DT3" s="19"/>
      <c r="DU3" s="19"/>
      <c r="DV3" s="20"/>
      <c r="DW3" s="19"/>
      <c r="DX3" s="19"/>
      <c r="DY3" s="20"/>
      <c r="DZ3" s="19"/>
      <c r="EA3" s="19"/>
      <c r="EB3" s="20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19"/>
    </row>
    <row r="4" spans="1:245" s="53" customFormat="1" ht="45" customHeight="1" x14ac:dyDescent="0.3">
      <c r="A4" s="70" t="s">
        <v>0</v>
      </c>
      <c r="B4" s="71"/>
      <c r="C4" s="63" t="s">
        <v>35</v>
      </c>
      <c r="D4" s="64"/>
      <c r="E4" s="65"/>
      <c r="F4" s="63" t="s">
        <v>60</v>
      </c>
      <c r="G4" s="64"/>
      <c r="H4" s="65"/>
      <c r="I4" s="63" t="s">
        <v>64</v>
      </c>
      <c r="J4" s="64"/>
      <c r="K4" s="65"/>
      <c r="L4" s="63" t="s">
        <v>34</v>
      </c>
      <c r="M4" s="64"/>
      <c r="N4" s="65"/>
      <c r="O4" s="63" t="s">
        <v>41</v>
      </c>
      <c r="P4" s="64"/>
      <c r="Q4" s="65"/>
      <c r="R4" s="63" t="s">
        <v>55</v>
      </c>
      <c r="S4" s="64"/>
      <c r="T4" s="65"/>
      <c r="U4" s="63" t="s">
        <v>44</v>
      </c>
      <c r="V4" s="64"/>
      <c r="W4" s="65"/>
      <c r="X4" s="63" t="s">
        <v>19</v>
      </c>
      <c r="Y4" s="64"/>
      <c r="Z4" s="65"/>
      <c r="AA4" s="63" t="s">
        <v>20</v>
      </c>
      <c r="AB4" s="64"/>
      <c r="AC4" s="65"/>
      <c r="AD4" s="63" t="s">
        <v>21</v>
      </c>
      <c r="AE4" s="64"/>
      <c r="AF4" s="65"/>
      <c r="AG4" s="63" t="s">
        <v>22</v>
      </c>
      <c r="AH4" s="64"/>
      <c r="AI4" s="65"/>
      <c r="AJ4" s="63" t="s">
        <v>61</v>
      </c>
      <c r="AK4" s="64"/>
      <c r="AL4" s="65"/>
      <c r="AM4" s="63" t="s">
        <v>33</v>
      </c>
      <c r="AN4" s="64"/>
      <c r="AO4" s="65"/>
      <c r="AP4" s="63" t="s">
        <v>23</v>
      </c>
      <c r="AQ4" s="64"/>
      <c r="AR4" s="65"/>
      <c r="AS4" s="63" t="s">
        <v>24</v>
      </c>
      <c r="AT4" s="64"/>
      <c r="AU4" s="65"/>
      <c r="AV4" s="63" t="s">
        <v>39</v>
      </c>
      <c r="AW4" s="64"/>
      <c r="AX4" s="65"/>
      <c r="AY4" s="63" t="s">
        <v>40</v>
      </c>
      <c r="AZ4" s="64"/>
      <c r="BA4" s="65"/>
      <c r="BB4" s="63" t="s">
        <v>51</v>
      </c>
      <c r="BC4" s="64"/>
      <c r="BD4" s="65"/>
      <c r="BE4" s="63" t="s">
        <v>47</v>
      </c>
      <c r="BF4" s="64"/>
      <c r="BG4" s="65"/>
      <c r="BH4" s="63" t="s">
        <v>42</v>
      </c>
      <c r="BI4" s="64"/>
      <c r="BJ4" s="65"/>
      <c r="BK4" s="63" t="s">
        <v>52</v>
      </c>
      <c r="BL4" s="64"/>
      <c r="BM4" s="65"/>
      <c r="BN4" s="63" t="s">
        <v>43</v>
      </c>
      <c r="BO4" s="64"/>
      <c r="BP4" s="65"/>
      <c r="BQ4" s="63" t="s">
        <v>50</v>
      </c>
      <c r="BR4" s="64"/>
      <c r="BS4" s="65"/>
      <c r="BT4" s="63" t="s">
        <v>56</v>
      </c>
      <c r="BU4" s="64"/>
      <c r="BV4" s="65"/>
      <c r="BW4" s="63" t="s">
        <v>46</v>
      </c>
      <c r="BX4" s="64"/>
      <c r="BY4" s="65"/>
      <c r="BZ4" s="63" t="s">
        <v>66</v>
      </c>
      <c r="CA4" s="64"/>
      <c r="CB4" s="65"/>
      <c r="CC4" s="63" t="s">
        <v>57</v>
      </c>
      <c r="CD4" s="64"/>
      <c r="CE4" s="65"/>
      <c r="CF4" s="63" t="s">
        <v>25</v>
      </c>
      <c r="CG4" s="64"/>
      <c r="CH4" s="65"/>
      <c r="CI4" s="66" t="s">
        <v>45</v>
      </c>
      <c r="CJ4" s="67"/>
      <c r="CK4" s="68"/>
      <c r="CL4" s="66" t="s">
        <v>37</v>
      </c>
      <c r="CM4" s="67"/>
      <c r="CN4" s="68"/>
      <c r="CO4" s="66" t="s">
        <v>58</v>
      </c>
      <c r="CP4" s="67"/>
      <c r="CQ4" s="68"/>
      <c r="CR4" s="66" t="s">
        <v>63</v>
      </c>
      <c r="CS4" s="67"/>
      <c r="CT4" s="68"/>
      <c r="CU4" s="66" t="s">
        <v>36</v>
      </c>
      <c r="CV4" s="67"/>
      <c r="CW4" s="68"/>
      <c r="CX4" s="63" t="s">
        <v>32</v>
      </c>
      <c r="CY4" s="64"/>
      <c r="CZ4" s="65"/>
      <c r="DA4" s="63" t="s">
        <v>49</v>
      </c>
      <c r="DB4" s="64"/>
      <c r="DC4" s="65"/>
      <c r="DD4" s="63" t="s">
        <v>54</v>
      </c>
      <c r="DE4" s="64"/>
      <c r="DF4" s="65"/>
      <c r="DG4" s="63" t="s">
        <v>38</v>
      </c>
      <c r="DH4" s="64"/>
      <c r="DI4" s="65"/>
      <c r="DJ4" s="63" t="s">
        <v>48</v>
      </c>
      <c r="DK4" s="64"/>
      <c r="DL4" s="65"/>
      <c r="DM4" s="63" t="s">
        <v>26</v>
      </c>
      <c r="DN4" s="64"/>
      <c r="DO4" s="65"/>
      <c r="DP4" s="63" t="s">
        <v>27</v>
      </c>
      <c r="DQ4" s="64"/>
      <c r="DR4" s="65"/>
      <c r="DS4" s="63" t="s">
        <v>65</v>
      </c>
      <c r="DT4" s="64"/>
      <c r="DU4" s="65"/>
      <c r="DV4" s="63" t="s">
        <v>62</v>
      </c>
      <c r="DW4" s="64"/>
      <c r="DX4" s="65"/>
      <c r="DY4" s="63" t="s">
        <v>31</v>
      </c>
      <c r="DZ4" s="64"/>
      <c r="EA4" s="65"/>
      <c r="EB4" s="48" t="s">
        <v>28</v>
      </c>
      <c r="EC4" s="49" t="s">
        <v>28</v>
      </c>
      <c r="ED4" s="50"/>
      <c r="EE4" s="51"/>
      <c r="EF4" s="50"/>
      <c r="EG4" s="50"/>
      <c r="EH4" s="50"/>
      <c r="EI4" s="51"/>
      <c r="EJ4" s="50"/>
      <c r="EK4" s="50"/>
      <c r="EL4" s="50"/>
      <c r="EM4" s="51"/>
      <c r="EN4" s="50"/>
      <c r="EO4" s="50"/>
      <c r="EP4" s="50"/>
      <c r="EQ4" s="51"/>
      <c r="ER4" s="50"/>
      <c r="ES4" s="50"/>
      <c r="ET4" s="50"/>
      <c r="EU4" s="51"/>
      <c r="EV4" s="50"/>
      <c r="EW4" s="50"/>
      <c r="EX4" s="50"/>
      <c r="EY4" s="51"/>
      <c r="EZ4" s="50"/>
      <c r="FA4" s="50"/>
      <c r="FB4" s="50"/>
      <c r="FC4" s="51"/>
      <c r="FD4" s="50"/>
      <c r="FE4" s="50"/>
      <c r="FF4" s="52"/>
      <c r="FH4" s="52"/>
      <c r="FI4" s="52"/>
      <c r="FJ4" s="52"/>
    </row>
    <row r="5" spans="1:245" ht="45" customHeight="1" thickBot="1" x14ac:dyDescent="0.35">
      <c r="A5" s="39" t="s">
        <v>1</v>
      </c>
      <c r="B5" s="40" t="s">
        <v>59</v>
      </c>
      <c r="C5" s="27" t="s">
        <v>2</v>
      </c>
      <c r="D5" s="26" t="s">
        <v>3</v>
      </c>
      <c r="E5" s="28" t="s">
        <v>4</v>
      </c>
      <c r="F5" s="27" t="s">
        <v>2</v>
      </c>
      <c r="G5" s="26" t="s">
        <v>3</v>
      </c>
      <c r="H5" s="28" t="s">
        <v>4</v>
      </c>
      <c r="I5" s="27" t="s">
        <v>2</v>
      </c>
      <c r="J5" s="26" t="s">
        <v>3</v>
      </c>
      <c r="K5" s="28" t="s">
        <v>4</v>
      </c>
      <c r="L5" s="27" t="s">
        <v>2</v>
      </c>
      <c r="M5" s="26" t="s">
        <v>3</v>
      </c>
      <c r="N5" s="28" t="s">
        <v>4</v>
      </c>
      <c r="O5" s="27" t="s">
        <v>2</v>
      </c>
      <c r="P5" s="26" t="s">
        <v>3</v>
      </c>
      <c r="Q5" s="28" t="s">
        <v>4</v>
      </c>
      <c r="R5" s="27" t="s">
        <v>2</v>
      </c>
      <c r="S5" s="26" t="s">
        <v>3</v>
      </c>
      <c r="T5" s="28" t="s">
        <v>4</v>
      </c>
      <c r="U5" s="27" t="s">
        <v>2</v>
      </c>
      <c r="V5" s="26" t="s">
        <v>3</v>
      </c>
      <c r="W5" s="28" t="s">
        <v>4</v>
      </c>
      <c r="X5" s="27" t="s">
        <v>2</v>
      </c>
      <c r="Y5" s="26" t="s">
        <v>3</v>
      </c>
      <c r="Z5" s="28" t="s">
        <v>4</v>
      </c>
      <c r="AA5" s="27" t="s">
        <v>2</v>
      </c>
      <c r="AB5" s="26" t="s">
        <v>3</v>
      </c>
      <c r="AC5" s="28" t="s">
        <v>4</v>
      </c>
      <c r="AD5" s="27" t="s">
        <v>2</v>
      </c>
      <c r="AE5" s="26" t="s">
        <v>3</v>
      </c>
      <c r="AF5" s="28" t="s">
        <v>4</v>
      </c>
      <c r="AG5" s="27" t="s">
        <v>2</v>
      </c>
      <c r="AH5" s="26" t="s">
        <v>3</v>
      </c>
      <c r="AI5" s="28" t="s">
        <v>4</v>
      </c>
      <c r="AJ5" s="27" t="s">
        <v>2</v>
      </c>
      <c r="AK5" s="26" t="s">
        <v>3</v>
      </c>
      <c r="AL5" s="28" t="s">
        <v>4</v>
      </c>
      <c r="AM5" s="27" t="s">
        <v>2</v>
      </c>
      <c r="AN5" s="26" t="s">
        <v>3</v>
      </c>
      <c r="AO5" s="28" t="s">
        <v>4</v>
      </c>
      <c r="AP5" s="27" t="s">
        <v>2</v>
      </c>
      <c r="AQ5" s="26" t="s">
        <v>3</v>
      </c>
      <c r="AR5" s="28" t="s">
        <v>4</v>
      </c>
      <c r="AS5" s="27" t="s">
        <v>2</v>
      </c>
      <c r="AT5" s="26" t="s">
        <v>3</v>
      </c>
      <c r="AU5" s="28" t="s">
        <v>4</v>
      </c>
      <c r="AV5" s="27" t="s">
        <v>2</v>
      </c>
      <c r="AW5" s="26" t="s">
        <v>3</v>
      </c>
      <c r="AX5" s="28" t="s">
        <v>4</v>
      </c>
      <c r="AY5" s="27" t="s">
        <v>2</v>
      </c>
      <c r="AZ5" s="26" t="s">
        <v>3</v>
      </c>
      <c r="BA5" s="28" t="s">
        <v>4</v>
      </c>
      <c r="BB5" s="27" t="s">
        <v>2</v>
      </c>
      <c r="BC5" s="26" t="s">
        <v>3</v>
      </c>
      <c r="BD5" s="28" t="s">
        <v>4</v>
      </c>
      <c r="BE5" s="27" t="s">
        <v>2</v>
      </c>
      <c r="BF5" s="26" t="s">
        <v>3</v>
      </c>
      <c r="BG5" s="28" t="s">
        <v>4</v>
      </c>
      <c r="BH5" s="27" t="s">
        <v>2</v>
      </c>
      <c r="BI5" s="26" t="s">
        <v>3</v>
      </c>
      <c r="BJ5" s="28" t="s">
        <v>4</v>
      </c>
      <c r="BK5" s="27" t="s">
        <v>2</v>
      </c>
      <c r="BL5" s="26" t="s">
        <v>3</v>
      </c>
      <c r="BM5" s="28" t="s">
        <v>4</v>
      </c>
      <c r="BN5" s="27" t="s">
        <v>2</v>
      </c>
      <c r="BO5" s="26" t="s">
        <v>3</v>
      </c>
      <c r="BP5" s="28" t="s">
        <v>4</v>
      </c>
      <c r="BQ5" s="27" t="s">
        <v>2</v>
      </c>
      <c r="BR5" s="26" t="s">
        <v>3</v>
      </c>
      <c r="BS5" s="28" t="s">
        <v>4</v>
      </c>
      <c r="BT5" s="27" t="s">
        <v>2</v>
      </c>
      <c r="BU5" s="26" t="s">
        <v>3</v>
      </c>
      <c r="BV5" s="28" t="s">
        <v>4</v>
      </c>
      <c r="BW5" s="27" t="s">
        <v>2</v>
      </c>
      <c r="BX5" s="26" t="s">
        <v>3</v>
      </c>
      <c r="BY5" s="28" t="s">
        <v>4</v>
      </c>
      <c r="BZ5" s="27" t="s">
        <v>2</v>
      </c>
      <c r="CA5" s="26" t="s">
        <v>3</v>
      </c>
      <c r="CB5" s="28" t="s">
        <v>4</v>
      </c>
      <c r="CC5" s="27" t="s">
        <v>2</v>
      </c>
      <c r="CD5" s="26" t="s">
        <v>3</v>
      </c>
      <c r="CE5" s="28" t="s">
        <v>4</v>
      </c>
      <c r="CF5" s="27" t="s">
        <v>2</v>
      </c>
      <c r="CG5" s="26" t="s">
        <v>3</v>
      </c>
      <c r="CH5" s="28" t="s">
        <v>4</v>
      </c>
      <c r="CI5" s="27" t="s">
        <v>2</v>
      </c>
      <c r="CJ5" s="26" t="s">
        <v>3</v>
      </c>
      <c r="CK5" s="28" t="s">
        <v>4</v>
      </c>
      <c r="CL5" s="27" t="s">
        <v>2</v>
      </c>
      <c r="CM5" s="26" t="s">
        <v>3</v>
      </c>
      <c r="CN5" s="28" t="s">
        <v>4</v>
      </c>
      <c r="CO5" s="27" t="s">
        <v>2</v>
      </c>
      <c r="CP5" s="26" t="s">
        <v>3</v>
      </c>
      <c r="CQ5" s="28" t="s">
        <v>4</v>
      </c>
      <c r="CR5" s="27" t="s">
        <v>2</v>
      </c>
      <c r="CS5" s="26" t="s">
        <v>3</v>
      </c>
      <c r="CT5" s="28" t="s">
        <v>4</v>
      </c>
      <c r="CU5" s="27" t="s">
        <v>2</v>
      </c>
      <c r="CV5" s="26" t="s">
        <v>3</v>
      </c>
      <c r="CW5" s="28" t="s">
        <v>4</v>
      </c>
      <c r="CX5" s="27" t="s">
        <v>2</v>
      </c>
      <c r="CY5" s="26" t="s">
        <v>3</v>
      </c>
      <c r="CZ5" s="28" t="s">
        <v>4</v>
      </c>
      <c r="DA5" s="27" t="s">
        <v>2</v>
      </c>
      <c r="DB5" s="26" t="s">
        <v>3</v>
      </c>
      <c r="DC5" s="28" t="s">
        <v>4</v>
      </c>
      <c r="DD5" s="27" t="s">
        <v>2</v>
      </c>
      <c r="DE5" s="26" t="s">
        <v>3</v>
      </c>
      <c r="DF5" s="28" t="s">
        <v>4</v>
      </c>
      <c r="DG5" s="27" t="s">
        <v>2</v>
      </c>
      <c r="DH5" s="26" t="s">
        <v>3</v>
      </c>
      <c r="DI5" s="28" t="s">
        <v>4</v>
      </c>
      <c r="DJ5" s="27" t="s">
        <v>2</v>
      </c>
      <c r="DK5" s="26" t="s">
        <v>3</v>
      </c>
      <c r="DL5" s="28" t="s">
        <v>4</v>
      </c>
      <c r="DM5" s="27" t="s">
        <v>2</v>
      </c>
      <c r="DN5" s="26" t="s">
        <v>3</v>
      </c>
      <c r="DO5" s="28" t="s">
        <v>4</v>
      </c>
      <c r="DP5" s="27" t="s">
        <v>2</v>
      </c>
      <c r="DQ5" s="26" t="s">
        <v>3</v>
      </c>
      <c r="DR5" s="28" t="s">
        <v>4</v>
      </c>
      <c r="DS5" s="27" t="s">
        <v>2</v>
      </c>
      <c r="DT5" s="26" t="s">
        <v>3</v>
      </c>
      <c r="DU5" s="28" t="s">
        <v>4</v>
      </c>
      <c r="DV5" s="27" t="s">
        <v>2</v>
      </c>
      <c r="DW5" s="26" t="s">
        <v>3</v>
      </c>
      <c r="DX5" s="28" t="s">
        <v>4</v>
      </c>
      <c r="DY5" s="27" t="s">
        <v>2</v>
      </c>
      <c r="DZ5" s="26" t="s">
        <v>3</v>
      </c>
      <c r="EA5" s="28" t="s">
        <v>4</v>
      </c>
      <c r="EB5" s="27" t="s">
        <v>29</v>
      </c>
      <c r="EC5" s="28" t="s">
        <v>30</v>
      </c>
      <c r="ED5" s="4"/>
      <c r="EE5" s="5"/>
      <c r="EF5" s="4"/>
      <c r="EG5" s="4"/>
      <c r="EH5" s="4"/>
      <c r="EI5" s="5"/>
      <c r="EJ5" s="4"/>
      <c r="EK5" s="4"/>
      <c r="EL5" s="4"/>
      <c r="EM5" s="5"/>
      <c r="EN5" s="4"/>
      <c r="EO5" s="4"/>
      <c r="EP5" s="4"/>
      <c r="EQ5" s="5"/>
      <c r="ER5" s="4"/>
      <c r="ES5" s="4"/>
      <c r="ET5" s="4"/>
      <c r="EU5" s="5"/>
      <c r="EV5" s="4"/>
      <c r="EW5" s="4"/>
      <c r="EX5" s="4"/>
      <c r="EY5" s="5"/>
      <c r="EZ5" s="4"/>
      <c r="FA5" s="4"/>
      <c r="FB5" s="4"/>
      <c r="FC5" s="5"/>
      <c r="FD5" s="4"/>
      <c r="FE5" s="4"/>
      <c r="FF5" s="1"/>
      <c r="FG5" s="2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</row>
    <row r="6" spans="1:245" x14ac:dyDescent="0.3">
      <c r="A6" s="41">
        <v>2004</v>
      </c>
      <c r="B6" s="42" t="s">
        <v>5</v>
      </c>
      <c r="C6" s="32">
        <v>0</v>
      </c>
      <c r="D6" s="23">
        <v>0</v>
      </c>
      <c r="E6" s="33">
        <v>0</v>
      </c>
      <c r="F6" s="34">
        <v>0</v>
      </c>
      <c r="G6" s="9">
        <v>0</v>
      </c>
      <c r="H6" s="35">
        <v>0</v>
      </c>
      <c r="I6" s="32">
        <v>0</v>
      </c>
      <c r="J6" s="23">
        <v>0</v>
      </c>
      <c r="K6" s="33">
        <f t="shared" ref="K6:K17" si="0">IF(I6=0,0,J6/I6*1000)</f>
        <v>0</v>
      </c>
      <c r="L6" s="32">
        <v>34</v>
      </c>
      <c r="M6" s="23">
        <v>105</v>
      </c>
      <c r="N6" s="33">
        <f>M6/L6*1000</f>
        <v>3088.2352941176473</v>
      </c>
      <c r="O6" s="32">
        <v>0</v>
      </c>
      <c r="P6" s="23">
        <v>0</v>
      </c>
      <c r="Q6" s="33">
        <v>0</v>
      </c>
      <c r="R6" s="32">
        <v>0</v>
      </c>
      <c r="S6" s="23">
        <v>0</v>
      </c>
      <c r="T6" s="33">
        <v>0</v>
      </c>
      <c r="U6" s="32">
        <v>0</v>
      </c>
      <c r="V6" s="23">
        <v>0</v>
      </c>
      <c r="W6" s="33">
        <v>0</v>
      </c>
      <c r="X6" s="32">
        <v>140</v>
      </c>
      <c r="Y6" s="23">
        <v>586</v>
      </c>
      <c r="Z6" s="33">
        <f>Y6/X6*1000</f>
        <v>4185.7142857142862</v>
      </c>
      <c r="AA6" s="32">
        <v>0</v>
      </c>
      <c r="AB6" s="23">
        <v>0</v>
      </c>
      <c r="AC6" s="33">
        <v>0</v>
      </c>
      <c r="AD6" s="32">
        <v>0</v>
      </c>
      <c r="AE6" s="23">
        <v>0</v>
      </c>
      <c r="AF6" s="33">
        <v>0</v>
      </c>
      <c r="AG6" s="32">
        <v>0</v>
      </c>
      <c r="AH6" s="23">
        <v>0</v>
      </c>
      <c r="AI6" s="33">
        <v>0</v>
      </c>
      <c r="AJ6" s="32">
        <v>0</v>
      </c>
      <c r="AK6" s="23">
        <v>0</v>
      </c>
      <c r="AL6" s="33">
        <v>0</v>
      </c>
      <c r="AM6" s="32">
        <v>0</v>
      </c>
      <c r="AN6" s="23">
        <v>0</v>
      </c>
      <c r="AO6" s="33">
        <v>0</v>
      </c>
      <c r="AP6" s="32">
        <v>0</v>
      </c>
      <c r="AQ6" s="23">
        <v>0</v>
      </c>
      <c r="AR6" s="33">
        <v>0</v>
      </c>
      <c r="AS6" s="32">
        <v>0</v>
      </c>
      <c r="AT6" s="23">
        <v>0</v>
      </c>
      <c r="AU6" s="33">
        <v>0</v>
      </c>
      <c r="AV6" s="32">
        <v>0</v>
      </c>
      <c r="AW6" s="23">
        <v>0</v>
      </c>
      <c r="AX6" s="33">
        <v>0</v>
      </c>
      <c r="AY6" s="32">
        <v>0</v>
      </c>
      <c r="AZ6" s="23">
        <v>0</v>
      </c>
      <c r="BA6" s="33">
        <v>0</v>
      </c>
      <c r="BB6" s="32">
        <v>0</v>
      </c>
      <c r="BC6" s="23">
        <v>0</v>
      </c>
      <c r="BD6" s="33">
        <v>0</v>
      </c>
      <c r="BE6" s="32">
        <v>0</v>
      </c>
      <c r="BF6" s="23">
        <v>0</v>
      </c>
      <c r="BG6" s="33">
        <v>0</v>
      </c>
      <c r="BH6" s="32">
        <v>0</v>
      </c>
      <c r="BI6" s="23">
        <v>0</v>
      </c>
      <c r="BJ6" s="33">
        <v>0</v>
      </c>
      <c r="BK6" s="32">
        <v>0</v>
      </c>
      <c r="BL6" s="23">
        <v>0</v>
      </c>
      <c r="BM6" s="33">
        <v>0</v>
      </c>
      <c r="BN6" s="32">
        <v>0</v>
      </c>
      <c r="BO6" s="23">
        <v>0</v>
      </c>
      <c r="BP6" s="33">
        <v>0</v>
      </c>
      <c r="BQ6" s="32">
        <v>0</v>
      </c>
      <c r="BR6" s="23">
        <v>0</v>
      </c>
      <c r="BS6" s="33">
        <v>0</v>
      </c>
      <c r="BT6" s="32">
        <v>0</v>
      </c>
      <c r="BU6" s="23">
        <v>0</v>
      </c>
      <c r="BV6" s="33">
        <v>0</v>
      </c>
      <c r="BW6" s="32">
        <v>0</v>
      </c>
      <c r="BX6" s="23">
        <v>0</v>
      </c>
      <c r="BY6" s="33">
        <v>0</v>
      </c>
      <c r="BZ6" s="32"/>
      <c r="CA6" s="23"/>
      <c r="CB6" s="33"/>
      <c r="CC6" s="32">
        <v>0</v>
      </c>
      <c r="CD6" s="23">
        <v>0</v>
      </c>
      <c r="CE6" s="33">
        <v>0</v>
      </c>
      <c r="CF6" s="32">
        <v>37</v>
      </c>
      <c r="CG6" s="23">
        <v>179</v>
      </c>
      <c r="CH6" s="33">
        <f>CG6/CF6*1000</f>
        <v>4837.8378378378375</v>
      </c>
      <c r="CI6" s="32">
        <v>0</v>
      </c>
      <c r="CJ6" s="23">
        <v>0</v>
      </c>
      <c r="CK6" s="33">
        <v>0</v>
      </c>
      <c r="CL6" s="32">
        <v>200</v>
      </c>
      <c r="CM6" s="23">
        <v>920</v>
      </c>
      <c r="CN6" s="33">
        <f>CM6/CL6*1000</f>
        <v>4600</v>
      </c>
      <c r="CO6" s="32">
        <v>0</v>
      </c>
      <c r="CP6" s="23">
        <v>0</v>
      </c>
      <c r="CQ6" s="33">
        <v>0</v>
      </c>
      <c r="CR6" s="32">
        <v>0</v>
      </c>
      <c r="CS6" s="23">
        <v>0</v>
      </c>
      <c r="CT6" s="33">
        <f t="shared" ref="CT6:CT17" si="1">IF(CR6=0,0,CS6/CR6*1000)</f>
        <v>0</v>
      </c>
      <c r="CU6" s="32">
        <v>0</v>
      </c>
      <c r="CV6" s="23">
        <v>0</v>
      </c>
      <c r="CW6" s="33">
        <v>0</v>
      </c>
      <c r="CX6" s="32">
        <v>0</v>
      </c>
      <c r="CY6" s="23">
        <v>0</v>
      </c>
      <c r="CZ6" s="33">
        <v>0</v>
      </c>
      <c r="DA6" s="32">
        <v>0</v>
      </c>
      <c r="DB6" s="23">
        <v>0</v>
      </c>
      <c r="DC6" s="33">
        <v>0</v>
      </c>
      <c r="DD6" s="32">
        <v>0</v>
      </c>
      <c r="DE6" s="23">
        <v>0</v>
      </c>
      <c r="DF6" s="33">
        <v>0</v>
      </c>
      <c r="DG6" s="32">
        <v>0</v>
      </c>
      <c r="DH6" s="23">
        <v>0</v>
      </c>
      <c r="DI6" s="33">
        <v>0</v>
      </c>
      <c r="DJ6" s="32">
        <v>0</v>
      </c>
      <c r="DK6" s="23">
        <v>0</v>
      </c>
      <c r="DL6" s="33">
        <v>0</v>
      </c>
      <c r="DM6" s="32">
        <v>0</v>
      </c>
      <c r="DN6" s="23">
        <v>0</v>
      </c>
      <c r="DO6" s="33">
        <v>0</v>
      </c>
      <c r="DP6" s="32">
        <v>40</v>
      </c>
      <c r="DQ6" s="23">
        <v>132</v>
      </c>
      <c r="DR6" s="33">
        <f>DQ6/DP6*1000</f>
        <v>3300</v>
      </c>
      <c r="DS6" s="32">
        <v>0</v>
      </c>
      <c r="DT6" s="23">
        <v>0</v>
      </c>
      <c r="DU6" s="33">
        <f t="shared" ref="DU6:DU17" si="2">IF(DS6=0,0,DT6/DS6*1000)</f>
        <v>0</v>
      </c>
      <c r="DV6" s="32">
        <v>0</v>
      </c>
      <c r="DW6" s="23">
        <v>0</v>
      </c>
      <c r="DX6" s="33">
        <f t="shared" ref="DX6:DX17" si="3">IF(DV6=0,0,DW6/DV6*1000)</f>
        <v>0</v>
      </c>
      <c r="DY6" s="32">
        <v>0</v>
      </c>
      <c r="DZ6" s="23">
        <v>0</v>
      </c>
      <c r="EA6" s="33">
        <v>0</v>
      </c>
      <c r="EB6" s="24">
        <f t="shared" ref="EB6:EB37" si="4">C6+L6+O6+U6+X6+AA6+AD6+AG6+AM6+AP6+AS6+AV6+AY6+BE6+BB6+BH6+BK6+BN6+BQ6+BW6+CF6+CI6+CL6+CU6+CX6+DA6+DG6+DJ6+DM6+DP6+DY6</f>
        <v>451</v>
      </c>
      <c r="EC6" s="25">
        <f t="shared" ref="EC6:EC37" si="5">D6+M6+P6+V6+Y6+AB6+AE6+AH6+AN6+AQ6+AT6+AW6+AZ6+BF6+BC6+BI6+BL6+BO6+BR6+BX6+CG6+CJ6+CM6+CV6+CY6+DB6+DH6+DK6+DN6+DQ6+DZ6</f>
        <v>1922</v>
      </c>
      <c r="ED6" s="4"/>
      <c r="EE6" s="5"/>
      <c r="EF6" s="4"/>
      <c r="EG6" s="4"/>
      <c r="EH6" s="4"/>
      <c r="EI6" s="5"/>
      <c r="EJ6" s="4"/>
      <c r="EK6" s="4"/>
      <c r="EL6" s="4"/>
      <c r="EM6" s="5"/>
      <c r="EN6" s="4"/>
      <c r="EO6" s="4"/>
      <c r="EP6" s="4"/>
      <c r="EQ6" s="5"/>
      <c r="ER6" s="4"/>
      <c r="ES6" s="4"/>
      <c r="ET6" s="4"/>
      <c r="EU6" s="5"/>
      <c r="EV6" s="4"/>
      <c r="EW6" s="4"/>
      <c r="EX6" s="4"/>
      <c r="EY6" s="5"/>
      <c r="EZ6" s="4"/>
      <c r="FA6" s="4"/>
      <c r="FB6" s="4"/>
      <c r="FC6" s="5"/>
      <c r="FD6" s="4"/>
      <c r="FE6" s="4"/>
      <c r="FF6" s="1"/>
      <c r="FG6" s="2"/>
      <c r="FH6" s="1"/>
      <c r="FI6" s="1"/>
      <c r="FJ6" s="1"/>
    </row>
    <row r="7" spans="1:245" x14ac:dyDescent="0.3">
      <c r="A7" s="43">
        <v>2004</v>
      </c>
      <c r="B7" s="44" t="s">
        <v>6</v>
      </c>
      <c r="C7" s="34">
        <v>0</v>
      </c>
      <c r="D7" s="9">
        <v>0</v>
      </c>
      <c r="E7" s="35">
        <v>0</v>
      </c>
      <c r="F7" s="34">
        <v>0</v>
      </c>
      <c r="G7" s="9">
        <v>0</v>
      </c>
      <c r="H7" s="35">
        <v>0</v>
      </c>
      <c r="I7" s="34">
        <v>0</v>
      </c>
      <c r="J7" s="9">
        <v>0</v>
      </c>
      <c r="K7" s="35">
        <f t="shared" si="0"/>
        <v>0</v>
      </c>
      <c r="L7" s="34">
        <v>0</v>
      </c>
      <c r="M7" s="9">
        <v>0</v>
      </c>
      <c r="N7" s="35">
        <v>0</v>
      </c>
      <c r="O7" s="34">
        <v>0</v>
      </c>
      <c r="P7" s="9">
        <v>0</v>
      </c>
      <c r="Q7" s="35">
        <v>0</v>
      </c>
      <c r="R7" s="34">
        <v>0</v>
      </c>
      <c r="S7" s="9">
        <v>0</v>
      </c>
      <c r="T7" s="35">
        <v>0</v>
      </c>
      <c r="U7" s="34">
        <v>0</v>
      </c>
      <c r="V7" s="9">
        <v>0</v>
      </c>
      <c r="W7" s="35">
        <v>0</v>
      </c>
      <c r="X7" s="34">
        <v>260</v>
      </c>
      <c r="Y7" s="9">
        <v>1133</v>
      </c>
      <c r="Z7" s="35">
        <f t="shared" ref="Z7:Z17" si="6">Y7/X7*1000</f>
        <v>4357.6923076923076</v>
      </c>
      <c r="AA7" s="34">
        <v>0</v>
      </c>
      <c r="AB7" s="9">
        <v>0</v>
      </c>
      <c r="AC7" s="35">
        <v>0</v>
      </c>
      <c r="AD7" s="34">
        <v>0</v>
      </c>
      <c r="AE7" s="9">
        <v>0</v>
      </c>
      <c r="AF7" s="35">
        <v>0</v>
      </c>
      <c r="AG7" s="34">
        <v>0</v>
      </c>
      <c r="AH7" s="9">
        <v>0</v>
      </c>
      <c r="AI7" s="35">
        <v>0</v>
      </c>
      <c r="AJ7" s="34">
        <v>0</v>
      </c>
      <c r="AK7" s="9">
        <v>0</v>
      </c>
      <c r="AL7" s="35">
        <v>0</v>
      </c>
      <c r="AM7" s="34">
        <v>0</v>
      </c>
      <c r="AN7" s="9">
        <v>0</v>
      </c>
      <c r="AO7" s="35">
        <v>0</v>
      </c>
      <c r="AP7" s="34">
        <v>0</v>
      </c>
      <c r="AQ7" s="9">
        <v>0</v>
      </c>
      <c r="AR7" s="35">
        <v>0</v>
      </c>
      <c r="AS7" s="34">
        <v>0</v>
      </c>
      <c r="AT7" s="9">
        <v>0</v>
      </c>
      <c r="AU7" s="35">
        <v>0</v>
      </c>
      <c r="AV7" s="34">
        <v>0</v>
      </c>
      <c r="AW7" s="9">
        <v>0</v>
      </c>
      <c r="AX7" s="35">
        <v>0</v>
      </c>
      <c r="AY7" s="34">
        <v>0</v>
      </c>
      <c r="AZ7" s="9">
        <v>0</v>
      </c>
      <c r="BA7" s="35">
        <v>0</v>
      </c>
      <c r="BB7" s="34">
        <v>0</v>
      </c>
      <c r="BC7" s="9">
        <v>0</v>
      </c>
      <c r="BD7" s="35">
        <v>0</v>
      </c>
      <c r="BE7" s="34">
        <v>0</v>
      </c>
      <c r="BF7" s="9">
        <v>0</v>
      </c>
      <c r="BG7" s="35">
        <v>0</v>
      </c>
      <c r="BH7" s="34">
        <v>0</v>
      </c>
      <c r="BI7" s="9">
        <v>0</v>
      </c>
      <c r="BJ7" s="35">
        <v>0</v>
      </c>
      <c r="BK7" s="34">
        <v>0</v>
      </c>
      <c r="BL7" s="9">
        <v>0</v>
      </c>
      <c r="BM7" s="35">
        <v>0</v>
      </c>
      <c r="BN7" s="34">
        <v>0</v>
      </c>
      <c r="BO7" s="9">
        <v>0</v>
      </c>
      <c r="BP7" s="35">
        <v>0</v>
      </c>
      <c r="BQ7" s="34">
        <v>0</v>
      </c>
      <c r="BR7" s="9">
        <v>0</v>
      </c>
      <c r="BS7" s="35">
        <v>0</v>
      </c>
      <c r="BT7" s="34">
        <v>0</v>
      </c>
      <c r="BU7" s="9">
        <v>0</v>
      </c>
      <c r="BV7" s="35">
        <v>0</v>
      </c>
      <c r="BW7" s="34">
        <v>0</v>
      </c>
      <c r="BX7" s="9">
        <v>0</v>
      </c>
      <c r="BY7" s="35">
        <v>0</v>
      </c>
      <c r="BZ7" s="34"/>
      <c r="CA7" s="9"/>
      <c r="CB7" s="35"/>
      <c r="CC7" s="34">
        <v>0</v>
      </c>
      <c r="CD7" s="9">
        <v>0</v>
      </c>
      <c r="CE7" s="35">
        <v>0</v>
      </c>
      <c r="CF7" s="34">
        <v>38</v>
      </c>
      <c r="CG7" s="9">
        <v>253</v>
      </c>
      <c r="CH7" s="35">
        <f t="shared" ref="CH7:CH17" si="7">CG7/CF7*1000</f>
        <v>6657.894736842105</v>
      </c>
      <c r="CI7" s="34">
        <v>0</v>
      </c>
      <c r="CJ7" s="9">
        <v>0</v>
      </c>
      <c r="CK7" s="35">
        <v>0</v>
      </c>
      <c r="CL7" s="34">
        <v>282</v>
      </c>
      <c r="CM7" s="9">
        <v>1242</v>
      </c>
      <c r="CN7" s="35">
        <f t="shared" ref="CN7:CN17" si="8">CM7/CL7*1000</f>
        <v>4404.255319148936</v>
      </c>
      <c r="CO7" s="34">
        <v>0</v>
      </c>
      <c r="CP7" s="9">
        <v>0</v>
      </c>
      <c r="CQ7" s="35">
        <v>0</v>
      </c>
      <c r="CR7" s="34">
        <v>0</v>
      </c>
      <c r="CS7" s="9">
        <v>0</v>
      </c>
      <c r="CT7" s="35">
        <f t="shared" si="1"/>
        <v>0</v>
      </c>
      <c r="CU7" s="34">
        <v>0</v>
      </c>
      <c r="CV7" s="9">
        <v>0</v>
      </c>
      <c r="CW7" s="35">
        <v>0</v>
      </c>
      <c r="CX7" s="34">
        <v>0</v>
      </c>
      <c r="CY7" s="9">
        <v>0</v>
      </c>
      <c r="CZ7" s="35">
        <v>0</v>
      </c>
      <c r="DA7" s="34">
        <v>0</v>
      </c>
      <c r="DB7" s="9">
        <v>0</v>
      </c>
      <c r="DC7" s="35">
        <v>0</v>
      </c>
      <c r="DD7" s="34">
        <v>0</v>
      </c>
      <c r="DE7" s="9">
        <v>0</v>
      </c>
      <c r="DF7" s="35">
        <v>0</v>
      </c>
      <c r="DG7" s="34">
        <v>0</v>
      </c>
      <c r="DH7" s="9">
        <v>0</v>
      </c>
      <c r="DI7" s="35">
        <v>0</v>
      </c>
      <c r="DJ7" s="34">
        <v>0</v>
      </c>
      <c r="DK7" s="9">
        <v>0</v>
      </c>
      <c r="DL7" s="35">
        <v>0</v>
      </c>
      <c r="DM7" s="34">
        <v>0</v>
      </c>
      <c r="DN7" s="9">
        <v>0</v>
      </c>
      <c r="DO7" s="35">
        <v>0</v>
      </c>
      <c r="DP7" s="34">
        <v>-180</v>
      </c>
      <c r="DQ7" s="9">
        <v>-1014</v>
      </c>
      <c r="DR7" s="35">
        <f>DQ7/DP7*-1000</f>
        <v>-5633.3333333333339</v>
      </c>
      <c r="DS7" s="34">
        <v>0</v>
      </c>
      <c r="DT7" s="9">
        <v>0</v>
      </c>
      <c r="DU7" s="35">
        <f t="shared" si="2"/>
        <v>0</v>
      </c>
      <c r="DV7" s="34">
        <v>0</v>
      </c>
      <c r="DW7" s="9">
        <v>0</v>
      </c>
      <c r="DX7" s="35">
        <f t="shared" si="3"/>
        <v>0</v>
      </c>
      <c r="DY7" s="34">
        <v>0</v>
      </c>
      <c r="DZ7" s="9">
        <v>0</v>
      </c>
      <c r="EA7" s="35">
        <v>0</v>
      </c>
      <c r="EB7" s="7">
        <f t="shared" si="4"/>
        <v>400</v>
      </c>
      <c r="EC7" s="11">
        <f t="shared" si="5"/>
        <v>1614</v>
      </c>
      <c r="ED7" s="4"/>
      <c r="EE7" s="5"/>
      <c r="EF7" s="4"/>
      <c r="EG7" s="4"/>
      <c r="EH7" s="4"/>
      <c r="EI7" s="5"/>
      <c r="EJ7" s="4"/>
      <c r="EK7" s="4"/>
      <c r="EL7" s="4"/>
      <c r="EM7" s="5"/>
      <c r="EN7" s="4"/>
      <c r="EO7" s="4"/>
      <c r="EP7" s="4"/>
      <c r="EQ7" s="5"/>
      <c r="ER7" s="4"/>
      <c r="ES7" s="4"/>
      <c r="ET7" s="4"/>
      <c r="EU7" s="5"/>
      <c r="EV7" s="4"/>
      <c r="EW7" s="4"/>
      <c r="EX7" s="4"/>
      <c r="EY7" s="5"/>
      <c r="EZ7" s="4"/>
      <c r="FA7" s="4"/>
      <c r="FB7" s="4"/>
      <c r="FC7" s="5"/>
      <c r="FD7" s="4"/>
      <c r="FE7" s="4"/>
      <c r="FF7" s="1"/>
      <c r="FG7" s="2"/>
      <c r="FH7" s="1"/>
      <c r="FI7" s="1"/>
      <c r="FJ7" s="1"/>
    </row>
    <row r="8" spans="1:245" x14ac:dyDescent="0.3">
      <c r="A8" s="43">
        <v>2004</v>
      </c>
      <c r="B8" s="44" t="s">
        <v>7</v>
      </c>
      <c r="C8" s="34">
        <v>0</v>
      </c>
      <c r="D8" s="9">
        <v>0</v>
      </c>
      <c r="E8" s="35">
        <v>0</v>
      </c>
      <c r="F8" s="34">
        <v>0</v>
      </c>
      <c r="G8" s="9">
        <v>0</v>
      </c>
      <c r="H8" s="35">
        <v>0</v>
      </c>
      <c r="I8" s="34">
        <v>0</v>
      </c>
      <c r="J8" s="9">
        <v>0</v>
      </c>
      <c r="K8" s="35">
        <f t="shared" si="0"/>
        <v>0</v>
      </c>
      <c r="L8" s="34">
        <v>0</v>
      </c>
      <c r="M8" s="9">
        <v>0</v>
      </c>
      <c r="N8" s="35">
        <v>0</v>
      </c>
      <c r="O8" s="34">
        <v>0</v>
      </c>
      <c r="P8" s="9">
        <v>0</v>
      </c>
      <c r="Q8" s="35">
        <v>0</v>
      </c>
      <c r="R8" s="34">
        <v>0</v>
      </c>
      <c r="S8" s="9">
        <v>0</v>
      </c>
      <c r="T8" s="35">
        <v>0</v>
      </c>
      <c r="U8" s="34">
        <v>0</v>
      </c>
      <c r="V8" s="9">
        <v>0</v>
      </c>
      <c r="W8" s="35">
        <v>0</v>
      </c>
      <c r="X8" s="34">
        <v>300</v>
      </c>
      <c r="Y8" s="9">
        <v>1311</v>
      </c>
      <c r="Z8" s="35">
        <f t="shared" si="6"/>
        <v>4370</v>
      </c>
      <c r="AA8" s="34">
        <v>0</v>
      </c>
      <c r="AB8" s="9">
        <v>0</v>
      </c>
      <c r="AC8" s="35">
        <v>0</v>
      </c>
      <c r="AD8" s="34">
        <v>0</v>
      </c>
      <c r="AE8" s="9">
        <v>0</v>
      </c>
      <c r="AF8" s="35">
        <v>0</v>
      </c>
      <c r="AG8" s="34">
        <v>0</v>
      </c>
      <c r="AH8" s="9">
        <v>0</v>
      </c>
      <c r="AI8" s="35">
        <v>0</v>
      </c>
      <c r="AJ8" s="34">
        <v>0</v>
      </c>
      <c r="AK8" s="9">
        <v>0</v>
      </c>
      <c r="AL8" s="35">
        <v>0</v>
      </c>
      <c r="AM8" s="34">
        <v>0</v>
      </c>
      <c r="AN8" s="9">
        <v>0</v>
      </c>
      <c r="AO8" s="35">
        <v>0</v>
      </c>
      <c r="AP8" s="34">
        <v>0</v>
      </c>
      <c r="AQ8" s="9">
        <v>0</v>
      </c>
      <c r="AR8" s="35">
        <v>0</v>
      </c>
      <c r="AS8" s="34">
        <v>0</v>
      </c>
      <c r="AT8" s="9">
        <v>0</v>
      </c>
      <c r="AU8" s="35">
        <v>0</v>
      </c>
      <c r="AV8" s="34">
        <v>0</v>
      </c>
      <c r="AW8" s="9">
        <v>0</v>
      </c>
      <c r="AX8" s="35">
        <v>0</v>
      </c>
      <c r="AY8" s="34">
        <v>0</v>
      </c>
      <c r="AZ8" s="9">
        <v>0</v>
      </c>
      <c r="BA8" s="35">
        <v>0</v>
      </c>
      <c r="BB8" s="34">
        <v>0</v>
      </c>
      <c r="BC8" s="9">
        <v>0</v>
      </c>
      <c r="BD8" s="35">
        <v>0</v>
      </c>
      <c r="BE8" s="34">
        <v>0</v>
      </c>
      <c r="BF8" s="9">
        <v>0</v>
      </c>
      <c r="BG8" s="35">
        <v>0</v>
      </c>
      <c r="BH8" s="34">
        <v>0</v>
      </c>
      <c r="BI8" s="9">
        <v>0</v>
      </c>
      <c r="BJ8" s="35">
        <v>0</v>
      </c>
      <c r="BK8" s="34">
        <v>0</v>
      </c>
      <c r="BL8" s="9">
        <v>0</v>
      </c>
      <c r="BM8" s="35">
        <v>0</v>
      </c>
      <c r="BN8" s="34">
        <v>0</v>
      </c>
      <c r="BO8" s="9">
        <v>0</v>
      </c>
      <c r="BP8" s="35">
        <v>0</v>
      </c>
      <c r="BQ8" s="34">
        <v>0</v>
      </c>
      <c r="BR8" s="9">
        <v>0</v>
      </c>
      <c r="BS8" s="35">
        <v>0</v>
      </c>
      <c r="BT8" s="34">
        <v>0</v>
      </c>
      <c r="BU8" s="9">
        <v>0</v>
      </c>
      <c r="BV8" s="35">
        <v>0</v>
      </c>
      <c r="BW8" s="34">
        <v>0</v>
      </c>
      <c r="BX8" s="9">
        <v>0</v>
      </c>
      <c r="BY8" s="35">
        <v>0</v>
      </c>
      <c r="BZ8" s="34"/>
      <c r="CA8" s="9"/>
      <c r="CB8" s="35"/>
      <c r="CC8" s="34">
        <v>0</v>
      </c>
      <c r="CD8" s="9">
        <v>0</v>
      </c>
      <c r="CE8" s="35">
        <v>0</v>
      </c>
      <c r="CF8" s="34">
        <v>56</v>
      </c>
      <c r="CG8" s="9">
        <v>330</v>
      </c>
      <c r="CH8" s="35">
        <f t="shared" si="7"/>
        <v>5892.8571428571431</v>
      </c>
      <c r="CI8" s="34">
        <v>0</v>
      </c>
      <c r="CJ8" s="9">
        <v>0</v>
      </c>
      <c r="CK8" s="35">
        <v>0</v>
      </c>
      <c r="CL8" s="34">
        <v>424</v>
      </c>
      <c r="CM8" s="9">
        <v>1920</v>
      </c>
      <c r="CN8" s="35">
        <f t="shared" si="8"/>
        <v>4528.3018867924529</v>
      </c>
      <c r="CO8" s="34">
        <v>0</v>
      </c>
      <c r="CP8" s="9">
        <v>0</v>
      </c>
      <c r="CQ8" s="35">
        <v>0</v>
      </c>
      <c r="CR8" s="34">
        <v>0</v>
      </c>
      <c r="CS8" s="9">
        <v>0</v>
      </c>
      <c r="CT8" s="35">
        <f t="shared" si="1"/>
        <v>0</v>
      </c>
      <c r="CU8" s="34">
        <v>0</v>
      </c>
      <c r="CV8" s="9">
        <v>0</v>
      </c>
      <c r="CW8" s="35">
        <v>0</v>
      </c>
      <c r="CX8" s="34">
        <v>0</v>
      </c>
      <c r="CY8" s="9">
        <v>0</v>
      </c>
      <c r="CZ8" s="35">
        <v>0</v>
      </c>
      <c r="DA8" s="34">
        <v>0</v>
      </c>
      <c r="DB8" s="9">
        <v>0</v>
      </c>
      <c r="DC8" s="35">
        <v>0</v>
      </c>
      <c r="DD8" s="34">
        <v>0</v>
      </c>
      <c r="DE8" s="9">
        <v>0</v>
      </c>
      <c r="DF8" s="35">
        <v>0</v>
      </c>
      <c r="DG8" s="34">
        <v>0</v>
      </c>
      <c r="DH8" s="9">
        <v>0</v>
      </c>
      <c r="DI8" s="35">
        <v>0</v>
      </c>
      <c r="DJ8" s="34">
        <v>0</v>
      </c>
      <c r="DK8" s="9">
        <v>0</v>
      </c>
      <c r="DL8" s="35">
        <v>0</v>
      </c>
      <c r="DM8" s="34">
        <v>0</v>
      </c>
      <c r="DN8" s="9">
        <v>0</v>
      </c>
      <c r="DO8" s="35">
        <v>0</v>
      </c>
      <c r="DP8" s="34">
        <v>0</v>
      </c>
      <c r="DQ8" s="9">
        <v>0</v>
      </c>
      <c r="DR8" s="35">
        <v>0</v>
      </c>
      <c r="DS8" s="34">
        <v>0</v>
      </c>
      <c r="DT8" s="9">
        <v>0</v>
      </c>
      <c r="DU8" s="35">
        <f t="shared" si="2"/>
        <v>0</v>
      </c>
      <c r="DV8" s="34">
        <v>0</v>
      </c>
      <c r="DW8" s="9">
        <v>0</v>
      </c>
      <c r="DX8" s="35">
        <f t="shared" si="3"/>
        <v>0</v>
      </c>
      <c r="DY8" s="34">
        <v>0</v>
      </c>
      <c r="DZ8" s="9">
        <v>0</v>
      </c>
      <c r="EA8" s="35">
        <v>0</v>
      </c>
      <c r="EB8" s="7">
        <f t="shared" si="4"/>
        <v>780</v>
      </c>
      <c r="EC8" s="11">
        <f t="shared" si="5"/>
        <v>3561</v>
      </c>
      <c r="ED8" s="4"/>
      <c r="EE8" s="5"/>
      <c r="EF8" s="4"/>
      <c r="EG8" s="4"/>
      <c r="EH8" s="4"/>
      <c r="EI8" s="5"/>
      <c r="EJ8" s="4"/>
      <c r="EK8" s="4"/>
      <c r="EL8" s="4"/>
      <c r="EM8" s="5"/>
      <c r="EN8" s="4"/>
      <c r="EO8" s="4"/>
      <c r="EP8" s="4"/>
      <c r="EQ8" s="5"/>
      <c r="ER8" s="4"/>
      <c r="ES8" s="4"/>
      <c r="ET8" s="4"/>
      <c r="EU8" s="5"/>
      <c r="EV8" s="4"/>
      <c r="EW8" s="4"/>
      <c r="EX8" s="4"/>
      <c r="EY8" s="5"/>
      <c r="EZ8" s="4"/>
      <c r="FA8" s="4"/>
      <c r="FB8" s="4"/>
      <c r="FC8" s="5"/>
      <c r="FD8" s="4"/>
      <c r="FE8" s="4"/>
      <c r="FF8" s="1"/>
      <c r="FG8" s="2"/>
      <c r="FH8" s="1"/>
      <c r="FI8" s="1"/>
      <c r="FJ8" s="1"/>
    </row>
    <row r="9" spans="1:245" x14ac:dyDescent="0.3">
      <c r="A9" s="43">
        <v>2004</v>
      </c>
      <c r="B9" s="44" t="s">
        <v>8</v>
      </c>
      <c r="C9" s="34">
        <v>0</v>
      </c>
      <c r="D9" s="9">
        <v>0</v>
      </c>
      <c r="E9" s="35">
        <v>0</v>
      </c>
      <c r="F9" s="34">
        <v>0</v>
      </c>
      <c r="G9" s="9">
        <v>0</v>
      </c>
      <c r="H9" s="35">
        <f>IF(F9=0,0,G9/F9*1000)</f>
        <v>0</v>
      </c>
      <c r="I9" s="34">
        <v>0</v>
      </c>
      <c r="J9" s="9">
        <v>0</v>
      </c>
      <c r="K9" s="35">
        <f t="shared" si="0"/>
        <v>0</v>
      </c>
      <c r="L9" s="34">
        <v>0</v>
      </c>
      <c r="M9" s="9">
        <v>0</v>
      </c>
      <c r="N9" s="35">
        <v>0</v>
      </c>
      <c r="O9" s="34">
        <v>0</v>
      </c>
      <c r="P9" s="9">
        <v>0</v>
      </c>
      <c r="Q9" s="35">
        <v>0</v>
      </c>
      <c r="R9" s="34">
        <v>0</v>
      </c>
      <c r="S9" s="9">
        <v>0</v>
      </c>
      <c r="T9" s="35">
        <v>0</v>
      </c>
      <c r="U9" s="34">
        <v>0</v>
      </c>
      <c r="V9" s="9">
        <v>0</v>
      </c>
      <c r="W9" s="35">
        <v>0</v>
      </c>
      <c r="X9" s="34">
        <v>380</v>
      </c>
      <c r="Y9" s="9">
        <v>1592</v>
      </c>
      <c r="Z9" s="35">
        <f t="shared" si="6"/>
        <v>4189.4736842105258</v>
      </c>
      <c r="AA9" s="34">
        <v>0</v>
      </c>
      <c r="AB9" s="9">
        <v>0</v>
      </c>
      <c r="AC9" s="35">
        <v>0</v>
      </c>
      <c r="AD9" s="34">
        <v>0</v>
      </c>
      <c r="AE9" s="9">
        <v>0</v>
      </c>
      <c r="AF9" s="35">
        <v>0</v>
      </c>
      <c r="AG9" s="34">
        <v>0</v>
      </c>
      <c r="AH9" s="9">
        <v>0</v>
      </c>
      <c r="AI9" s="35">
        <v>0</v>
      </c>
      <c r="AJ9" s="34">
        <v>0</v>
      </c>
      <c r="AK9" s="9">
        <v>0</v>
      </c>
      <c r="AL9" s="35">
        <v>0</v>
      </c>
      <c r="AM9" s="34">
        <v>0</v>
      </c>
      <c r="AN9" s="9">
        <v>0</v>
      </c>
      <c r="AO9" s="35">
        <v>0</v>
      </c>
      <c r="AP9" s="34">
        <v>0</v>
      </c>
      <c r="AQ9" s="9">
        <v>0</v>
      </c>
      <c r="AR9" s="35">
        <v>0</v>
      </c>
      <c r="AS9" s="34">
        <v>0</v>
      </c>
      <c r="AT9" s="9">
        <v>1</v>
      </c>
      <c r="AU9" s="35">
        <v>0</v>
      </c>
      <c r="AV9" s="34">
        <v>0</v>
      </c>
      <c r="AW9" s="9">
        <v>0</v>
      </c>
      <c r="AX9" s="35">
        <v>0</v>
      </c>
      <c r="AY9" s="34">
        <v>0</v>
      </c>
      <c r="AZ9" s="9">
        <v>0</v>
      </c>
      <c r="BA9" s="35">
        <v>0</v>
      </c>
      <c r="BB9" s="34">
        <v>0</v>
      </c>
      <c r="BC9" s="9">
        <v>0</v>
      </c>
      <c r="BD9" s="35">
        <v>0</v>
      </c>
      <c r="BE9" s="34">
        <v>0</v>
      </c>
      <c r="BF9" s="9">
        <v>0</v>
      </c>
      <c r="BG9" s="35">
        <v>0</v>
      </c>
      <c r="BH9" s="34">
        <v>0</v>
      </c>
      <c r="BI9" s="9">
        <v>0</v>
      </c>
      <c r="BJ9" s="35">
        <v>0</v>
      </c>
      <c r="BK9" s="34">
        <v>0</v>
      </c>
      <c r="BL9" s="9">
        <v>0</v>
      </c>
      <c r="BM9" s="35">
        <v>0</v>
      </c>
      <c r="BN9" s="34">
        <v>0</v>
      </c>
      <c r="BO9" s="9">
        <v>0</v>
      </c>
      <c r="BP9" s="35">
        <v>0</v>
      </c>
      <c r="BQ9" s="34">
        <v>0</v>
      </c>
      <c r="BR9" s="9">
        <v>0</v>
      </c>
      <c r="BS9" s="35">
        <v>0</v>
      </c>
      <c r="BT9" s="34">
        <v>0</v>
      </c>
      <c r="BU9" s="9">
        <v>0</v>
      </c>
      <c r="BV9" s="35">
        <v>0</v>
      </c>
      <c r="BW9" s="34">
        <v>0</v>
      </c>
      <c r="BX9" s="9">
        <v>0</v>
      </c>
      <c r="BY9" s="35">
        <v>0</v>
      </c>
      <c r="BZ9" s="34"/>
      <c r="CA9" s="9"/>
      <c r="CB9" s="35"/>
      <c r="CC9" s="34">
        <v>0</v>
      </c>
      <c r="CD9" s="9">
        <v>0</v>
      </c>
      <c r="CE9" s="35">
        <v>0</v>
      </c>
      <c r="CF9" s="34">
        <v>176</v>
      </c>
      <c r="CG9" s="9">
        <v>878</v>
      </c>
      <c r="CH9" s="35">
        <f t="shared" si="7"/>
        <v>4988.6363636363631</v>
      </c>
      <c r="CI9" s="34">
        <v>0</v>
      </c>
      <c r="CJ9" s="9">
        <v>0</v>
      </c>
      <c r="CK9" s="35">
        <v>0</v>
      </c>
      <c r="CL9" s="34">
        <v>404</v>
      </c>
      <c r="CM9" s="9">
        <v>1836</v>
      </c>
      <c r="CN9" s="35">
        <f t="shared" si="8"/>
        <v>4544.5544554455446</v>
      </c>
      <c r="CO9" s="34">
        <v>0</v>
      </c>
      <c r="CP9" s="9">
        <v>0</v>
      </c>
      <c r="CQ9" s="35">
        <v>0</v>
      </c>
      <c r="CR9" s="34">
        <v>0</v>
      </c>
      <c r="CS9" s="9">
        <v>0</v>
      </c>
      <c r="CT9" s="35">
        <f t="shared" si="1"/>
        <v>0</v>
      </c>
      <c r="CU9" s="34">
        <v>0</v>
      </c>
      <c r="CV9" s="9">
        <v>0</v>
      </c>
      <c r="CW9" s="35">
        <v>0</v>
      </c>
      <c r="CX9" s="34">
        <v>0</v>
      </c>
      <c r="CY9" s="9">
        <v>0</v>
      </c>
      <c r="CZ9" s="35">
        <v>0</v>
      </c>
      <c r="DA9" s="34">
        <v>0</v>
      </c>
      <c r="DB9" s="9">
        <v>0</v>
      </c>
      <c r="DC9" s="35">
        <v>0</v>
      </c>
      <c r="DD9" s="34">
        <v>0</v>
      </c>
      <c r="DE9" s="9">
        <v>0</v>
      </c>
      <c r="DF9" s="35">
        <v>0</v>
      </c>
      <c r="DG9" s="34">
        <v>0</v>
      </c>
      <c r="DH9" s="9">
        <v>0</v>
      </c>
      <c r="DI9" s="35">
        <v>0</v>
      </c>
      <c r="DJ9" s="34">
        <v>0</v>
      </c>
      <c r="DK9" s="9">
        <v>0</v>
      </c>
      <c r="DL9" s="35">
        <v>0</v>
      </c>
      <c r="DM9" s="34">
        <v>0</v>
      </c>
      <c r="DN9" s="9">
        <v>0</v>
      </c>
      <c r="DO9" s="35">
        <v>0</v>
      </c>
      <c r="DP9" s="34">
        <v>0</v>
      </c>
      <c r="DQ9" s="9">
        <v>0</v>
      </c>
      <c r="DR9" s="35">
        <v>0</v>
      </c>
      <c r="DS9" s="34">
        <v>0</v>
      </c>
      <c r="DT9" s="9">
        <v>0</v>
      </c>
      <c r="DU9" s="35">
        <f t="shared" si="2"/>
        <v>0</v>
      </c>
      <c r="DV9" s="34">
        <v>0</v>
      </c>
      <c r="DW9" s="9">
        <v>0</v>
      </c>
      <c r="DX9" s="35">
        <f t="shared" si="3"/>
        <v>0</v>
      </c>
      <c r="DY9" s="34">
        <v>0</v>
      </c>
      <c r="DZ9" s="9">
        <v>0</v>
      </c>
      <c r="EA9" s="35">
        <v>0</v>
      </c>
      <c r="EB9" s="7">
        <f t="shared" si="4"/>
        <v>960</v>
      </c>
      <c r="EC9" s="11">
        <f t="shared" si="5"/>
        <v>4307</v>
      </c>
      <c r="ED9" s="4"/>
      <c r="EE9" s="5"/>
      <c r="EF9" s="4"/>
      <c r="EG9" s="4"/>
      <c r="EH9" s="4"/>
      <c r="EI9" s="5"/>
      <c r="EJ9" s="4"/>
      <c r="EK9" s="4"/>
      <c r="EL9" s="4"/>
      <c r="EM9" s="5"/>
      <c r="EN9" s="4"/>
      <c r="EO9" s="4"/>
      <c r="EP9" s="4"/>
      <c r="EQ9" s="5"/>
      <c r="ER9" s="4"/>
      <c r="ES9" s="4"/>
      <c r="ET9" s="4"/>
      <c r="EU9" s="5"/>
      <c r="EV9" s="4"/>
      <c r="EW9" s="4"/>
      <c r="EX9" s="4"/>
      <c r="EY9" s="5"/>
      <c r="EZ9" s="4"/>
      <c r="FA9" s="4"/>
      <c r="FB9" s="4"/>
      <c r="FC9" s="5"/>
      <c r="FD9" s="4"/>
      <c r="FE9" s="4"/>
      <c r="FF9" s="1"/>
      <c r="FG9" s="2"/>
      <c r="FH9" s="1"/>
      <c r="FI9" s="1"/>
      <c r="FJ9" s="1"/>
    </row>
    <row r="10" spans="1:245" x14ac:dyDescent="0.3">
      <c r="A10" s="43">
        <v>2004</v>
      </c>
      <c r="B10" s="44" t="s">
        <v>9</v>
      </c>
      <c r="C10" s="34">
        <v>0</v>
      </c>
      <c r="D10" s="9">
        <v>0</v>
      </c>
      <c r="E10" s="35">
        <v>0</v>
      </c>
      <c r="F10" s="34">
        <v>0</v>
      </c>
      <c r="G10" s="9">
        <v>0</v>
      </c>
      <c r="H10" s="35">
        <f t="shared" ref="H10:H17" si="9">IF(F10=0,0,G10/F10*1000)</f>
        <v>0</v>
      </c>
      <c r="I10" s="34">
        <v>0</v>
      </c>
      <c r="J10" s="9">
        <v>0</v>
      </c>
      <c r="K10" s="35">
        <f t="shared" si="0"/>
        <v>0</v>
      </c>
      <c r="L10" s="34">
        <v>0</v>
      </c>
      <c r="M10" s="9">
        <v>0</v>
      </c>
      <c r="N10" s="35">
        <v>0</v>
      </c>
      <c r="O10" s="34">
        <v>0</v>
      </c>
      <c r="P10" s="9">
        <v>0</v>
      </c>
      <c r="Q10" s="35">
        <v>0</v>
      </c>
      <c r="R10" s="34">
        <v>0</v>
      </c>
      <c r="S10" s="9">
        <v>0</v>
      </c>
      <c r="T10" s="35">
        <v>0</v>
      </c>
      <c r="U10" s="34">
        <v>0</v>
      </c>
      <c r="V10" s="9">
        <v>0</v>
      </c>
      <c r="W10" s="35">
        <v>0</v>
      </c>
      <c r="X10" s="34">
        <v>460</v>
      </c>
      <c r="Y10" s="9">
        <v>1926</v>
      </c>
      <c r="Z10" s="35">
        <f t="shared" si="6"/>
        <v>4186.95652173913</v>
      </c>
      <c r="AA10" s="34">
        <v>0</v>
      </c>
      <c r="AB10" s="9">
        <v>0</v>
      </c>
      <c r="AC10" s="35">
        <v>0</v>
      </c>
      <c r="AD10" s="34">
        <v>0</v>
      </c>
      <c r="AE10" s="9">
        <v>0</v>
      </c>
      <c r="AF10" s="35">
        <v>0</v>
      </c>
      <c r="AG10" s="34">
        <v>0</v>
      </c>
      <c r="AH10" s="9">
        <v>0</v>
      </c>
      <c r="AI10" s="35">
        <v>0</v>
      </c>
      <c r="AJ10" s="34">
        <v>0</v>
      </c>
      <c r="AK10" s="9">
        <v>0</v>
      </c>
      <c r="AL10" s="35">
        <v>0</v>
      </c>
      <c r="AM10" s="34">
        <v>0</v>
      </c>
      <c r="AN10" s="9">
        <v>0</v>
      </c>
      <c r="AO10" s="35">
        <v>0</v>
      </c>
      <c r="AP10" s="34">
        <v>0</v>
      </c>
      <c r="AQ10" s="9">
        <v>0</v>
      </c>
      <c r="AR10" s="35">
        <v>0</v>
      </c>
      <c r="AS10" s="34">
        <v>0</v>
      </c>
      <c r="AT10" s="9">
        <v>0</v>
      </c>
      <c r="AU10" s="35">
        <v>0</v>
      </c>
      <c r="AV10" s="34">
        <v>0</v>
      </c>
      <c r="AW10" s="9">
        <v>0</v>
      </c>
      <c r="AX10" s="35">
        <v>0</v>
      </c>
      <c r="AY10" s="34">
        <v>0</v>
      </c>
      <c r="AZ10" s="9">
        <v>0</v>
      </c>
      <c r="BA10" s="35">
        <v>0</v>
      </c>
      <c r="BB10" s="34">
        <v>0</v>
      </c>
      <c r="BC10" s="9">
        <v>0</v>
      </c>
      <c r="BD10" s="35">
        <v>0</v>
      </c>
      <c r="BE10" s="34">
        <v>0</v>
      </c>
      <c r="BF10" s="9">
        <v>0</v>
      </c>
      <c r="BG10" s="35">
        <v>0</v>
      </c>
      <c r="BH10" s="34">
        <v>0</v>
      </c>
      <c r="BI10" s="9">
        <v>0</v>
      </c>
      <c r="BJ10" s="35">
        <v>0</v>
      </c>
      <c r="BK10" s="34">
        <v>0</v>
      </c>
      <c r="BL10" s="9">
        <v>0</v>
      </c>
      <c r="BM10" s="35">
        <v>0</v>
      </c>
      <c r="BN10" s="34">
        <v>0</v>
      </c>
      <c r="BO10" s="9">
        <v>0</v>
      </c>
      <c r="BP10" s="35">
        <v>0</v>
      </c>
      <c r="BQ10" s="34">
        <v>0</v>
      </c>
      <c r="BR10" s="9">
        <v>0</v>
      </c>
      <c r="BS10" s="35">
        <v>0</v>
      </c>
      <c r="BT10" s="34">
        <v>0</v>
      </c>
      <c r="BU10" s="9">
        <v>0</v>
      </c>
      <c r="BV10" s="35">
        <v>0</v>
      </c>
      <c r="BW10" s="34">
        <v>0</v>
      </c>
      <c r="BX10" s="9">
        <v>0</v>
      </c>
      <c r="BY10" s="35">
        <v>0</v>
      </c>
      <c r="BZ10" s="34"/>
      <c r="CA10" s="9"/>
      <c r="CB10" s="35"/>
      <c r="CC10" s="34">
        <v>0</v>
      </c>
      <c r="CD10" s="9">
        <v>0</v>
      </c>
      <c r="CE10" s="35">
        <v>0</v>
      </c>
      <c r="CF10" s="34">
        <v>357</v>
      </c>
      <c r="CG10" s="9">
        <v>1722</v>
      </c>
      <c r="CH10" s="35">
        <f t="shared" si="7"/>
        <v>4823.5294117647054</v>
      </c>
      <c r="CI10" s="34">
        <v>0</v>
      </c>
      <c r="CJ10" s="9">
        <v>0</v>
      </c>
      <c r="CK10" s="35">
        <v>0</v>
      </c>
      <c r="CL10" s="34">
        <v>483</v>
      </c>
      <c r="CM10" s="9">
        <v>2160</v>
      </c>
      <c r="CN10" s="35">
        <f t="shared" si="8"/>
        <v>4472.0496894409935</v>
      </c>
      <c r="CO10" s="34">
        <v>0</v>
      </c>
      <c r="CP10" s="9">
        <v>0</v>
      </c>
      <c r="CQ10" s="35">
        <v>0</v>
      </c>
      <c r="CR10" s="34">
        <v>0</v>
      </c>
      <c r="CS10" s="9">
        <v>0</v>
      </c>
      <c r="CT10" s="35">
        <f t="shared" si="1"/>
        <v>0</v>
      </c>
      <c r="CU10" s="34">
        <v>0</v>
      </c>
      <c r="CV10" s="9">
        <v>0</v>
      </c>
      <c r="CW10" s="35">
        <v>0</v>
      </c>
      <c r="CX10" s="34">
        <v>0</v>
      </c>
      <c r="CY10" s="9">
        <v>0</v>
      </c>
      <c r="CZ10" s="35">
        <v>0</v>
      </c>
      <c r="DA10" s="34">
        <v>0</v>
      </c>
      <c r="DB10" s="9">
        <v>0</v>
      </c>
      <c r="DC10" s="35">
        <v>0</v>
      </c>
      <c r="DD10" s="34">
        <v>0</v>
      </c>
      <c r="DE10" s="9">
        <v>0</v>
      </c>
      <c r="DF10" s="35">
        <v>0</v>
      </c>
      <c r="DG10" s="34">
        <v>0</v>
      </c>
      <c r="DH10" s="9">
        <v>0</v>
      </c>
      <c r="DI10" s="35">
        <v>0</v>
      </c>
      <c r="DJ10" s="34">
        <v>0</v>
      </c>
      <c r="DK10" s="9">
        <v>0</v>
      </c>
      <c r="DL10" s="35">
        <v>0</v>
      </c>
      <c r="DM10" s="34">
        <v>0</v>
      </c>
      <c r="DN10" s="9">
        <v>0</v>
      </c>
      <c r="DO10" s="35">
        <v>0</v>
      </c>
      <c r="DP10" s="34">
        <v>-680</v>
      </c>
      <c r="DQ10" s="9">
        <v>-3332</v>
      </c>
      <c r="DR10" s="35">
        <f>DQ10/DP10*-1000</f>
        <v>-4900</v>
      </c>
      <c r="DS10" s="34">
        <v>0</v>
      </c>
      <c r="DT10" s="9">
        <v>0</v>
      </c>
      <c r="DU10" s="35">
        <f t="shared" si="2"/>
        <v>0</v>
      </c>
      <c r="DV10" s="34">
        <v>0</v>
      </c>
      <c r="DW10" s="9">
        <v>0</v>
      </c>
      <c r="DX10" s="35">
        <f t="shared" si="3"/>
        <v>0</v>
      </c>
      <c r="DY10" s="34">
        <v>0</v>
      </c>
      <c r="DZ10" s="9">
        <v>0</v>
      </c>
      <c r="EA10" s="35">
        <v>0</v>
      </c>
      <c r="EB10" s="7">
        <f t="shared" si="4"/>
        <v>620</v>
      </c>
      <c r="EC10" s="11">
        <f t="shared" si="5"/>
        <v>2476</v>
      </c>
      <c r="ED10" s="4"/>
      <c r="EE10" s="5"/>
      <c r="EF10" s="4"/>
      <c r="EG10" s="4"/>
      <c r="EH10" s="4"/>
      <c r="EI10" s="5"/>
      <c r="EJ10" s="4"/>
      <c r="EK10" s="4"/>
      <c r="EL10" s="4"/>
      <c r="EM10" s="5"/>
      <c r="EN10" s="4"/>
      <c r="EO10" s="4"/>
      <c r="EP10" s="4"/>
      <c r="EQ10" s="5"/>
      <c r="ER10" s="4"/>
      <c r="ES10" s="4"/>
      <c r="ET10" s="4"/>
      <c r="EU10" s="5"/>
      <c r="EV10" s="4"/>
      <c r="EW10" s="4"/>
      <c r="EX10" s="4"/>
      <c r="EY10" s="5"/>
      <c r="EZ10" s="4"/>
      <c r="FA10" s="4"/>
      <c r="FB10" s="4"/>
      <c r="FC10" s="5"/>
      <c r="FD10" s="4"/>
      <c r="FE10" s="4"/>
      <c r="FF10" s="1"/>
      <c r="FG10" s="2"/>
      <c r="FH10" s="1"/>
      <c r="FI10" s="1"/>
      <c r="FJ10" s="1"/>
    </row>
    <row r="11" spans="1:245" x14ac:dyDescent="0.3">
      <c r="A11" s="43">
        <v>2004</v>
      </c>
      <c r="B11" s="44" t="s">
        <v>10</v>
      </c>
      <c r="C11" s="34">
        <v>0</v>
      </c>
      <c r="D11" s="9">
        <v>0</v>
      </c>
      <c r="E11" s="35">
        <v>0</v>
      </c>
      <c r="F11" s="34">
        <v>0</v>
      </c>
      <c r="G11" s="9">
        <v>0</v>
      </c>
      <c r="H11" s="35">
        <f t="shared" si="9"/>
        <v>0</v>
      </c>
      <c r="I11" s="34">
        <v>0</v>
      </c>
      <c r="J11" s="9">
        <v>0</v>
      </c>
      <c r="K11" s="35">
        <f t="shared" si="0"/>
        <v>0</v>
      </c>
      <c r="L11" s="34">
        <v>0</v>
      </c>
      <c r="M11" s="9">
        <v>0</v>
      </c>
      <c r="N11" s="35">
        <v>0</v>
      </c>
      <c r="O11" s="34">
        <v>0</v>
      </c>
      <c r="P11" s="9">
        <v>0</v>
      </c>
      <c r="Q11" s="35">
        <v>0</v>
      </c>
      <c r="R11" s="34">
        <v>0</v>
      </c>
      <c r="S11" s="9">
        <v>0</v>
      </c>
      <c r="T11" s="35">
        <v>0</v>
      </c>
      <c r="U11" s="34">
        <v>0</v>
      </c>
      <c r="V11" s="9">
        <v>0</v>
      </c>
      <c r="W11" s="35">
        <v>0</v>
      </c>
      <c r="X11" s="34">
        <v>540</v>
      </c>
      <c r="Y11" s="9">
        <v>2284</v>
      </c>
      <c r="Z11" s="35">
        <f t="shared" si="6"/>
        <v>4229.6296296296296</v>
      </c>
      <c r="AA11" s="34">
        <v>0</v>
      </c>
      <c r="AB11" s="9">
        <v>0</v>
      </c>
      <c r="AC11" s="35">
        <v>0</v>
      </c>
      <c r="AD11" s="34">
        <v>0</v>
      </c>
      <c r="AE11" s="9">
        <v>0</v>
      </c>
      <c r="AF11" s="35">
        <v>0</v>
      </c>
      <c r="AG11" s="34">
        <v>0</v>
      </c>
      <c r="AH11" s="9">
        <v>0</v>
      </c>
      <c r="AI11" s="35">
        <v>0</v>
      </c>
      <c r="AJ11" s="34">
        <v>0</v>
      </c>
      <c r="AK11" s="9">
        <v>0</v>
      </c>
      <c r="AL11" s="35">
        <v>0</v>
      </c>
      <c r="AM11" s="34">
        <v>0</v>
      </c>
      <c r="AN11" s="9">
        <v>0</v>
      </c>
      <c r="AO11" s="35">
        <v>0</v>
      </c>
      <c r="AP11" s="34">
        <v>0</v>
      </c>
      <c r="AQ11" s="9">
        <v>0</v>
      </c>
      <c r="AR11" s="35">
        <v>0</v>
      </c>
      <c r="AS11" s="34">
        <v>0</v>
      </c>
      <c r="AT11" s="9">
        <v>2</v>
      </c>
      <c r="AU11" s="35">
        <v>0</v>
      </c>
      <c r="AV11" s="34">
        <v>0</v>
      </c>
      <c r="AW11" s="9">
        <v>0</v>
      </c>
      <c r="AX11" s="35">
        <v>0</v>
      </c>
      <c r="AY11" s="34">
        <v>0</v>
      </c>
      <c r="AZ11" s="9">
        <v>0</v>
      </c>
      <c r="BA11" s="35">
        <v>0</v>
      </c>
      <c r="BB11" s="34">
        <v>0</v>
      </c>
      <c r="BC11" s="9">
        <v>0</v>
      </c>
      <c r="BD11" s="35">
        <v>0</v>
      </c>
      <c r="BE11" s="34">
        <v>0</v>
      </c>
      <c r="BF11" s="9">
        <v>0</v>
      </c>
      <c r="BG11" s="35">
        <v>0</v>
      </c>
      <c r="BH11" s="34">
        <v>0</v>
      </c>
      <c r="BI11" s="9">
        <v>0</v>
      </c>
      <c r="BJ11" s="35">
        <v>0</v>
      </c>
      <c r="BK11" s="34">
        <v>0</v>
      </c>
      <c r="BL11" s="9">
        <v>0</v>
      </c>
      <c r="BM11" s="35">
        <v>0</v>
      </c>
      <c r="BN11" s="34">
        <v>0</v>
      </c>
      <c r="BO11" s="9">
        <v>0</v>
      </c>
      <c r="BP11" s="35">
        <v>0</v>
      </c>
      <c r="BQ11" s="34">
        <v>0</v>
      </c>
      <c r="BR11" s="9">
        <v>0</v>
      </c>
      <c r="BS11" s="35">
        <v>0</v>
      </c>
      <c r="BT11" s="34">
        <v>0</v>
      </c>
      <c r="BU11" s="9">
        <v>0</v>
      </c>
      <c r="BV11" s="35">
        <v>0</v>
      </c>
      <c r="BW11" s="34">
        <v>0</v>
      </c>
      <c r="BX11" s="9">
        <v>0</v>
      </c>
      <c r="BY11" s="35">
        <v>0</v>
      </c>
      <c r="BZ11" s="34"/>
      <c r="CA11" s="9"/>
      <c r="CB11" s="35"/>
      <c r="CC11" s="34">
        <v>0</v>
      </c>
      <c r="CD11" s="9">
        <v>0</v>
      </c>
      <c r="CE11" s="35">
        <v>0</v>
      </c>
      <c r="CF11" s="34">
        <v>514</v>
      </c>
      <c r="CG11" s="9">
        <v>2462</v>
      </c>
      <c r="CH11" s="35">
        <f t="shared" si="7"/>
        <v>4789.8832684824902</v>
      </c>
      <c r="CI11" s="34">
        <v>0</v>
      </c>
      <c r="CJ11" s="9">
        <v>0</v>
      </c>
      <c r="CK11" s="35">
        <v>0</v>
      </c>
      <c r="CL11" s="34">
        <v>526</v>
      </c>
      <c r="CM11" s="9">
        <v>2308</v>
      </c>
      <c r="CN11" s="35">
        <f t="shared" si="8"/>
        <v>4387.832699619772</v>
      </c>
      <c r="CO11" s="34">
        <v>0</v>
      </c>
      <c r="CP11" s="9">
        <v>0</v>
      </c>
      <c r="CQ11" s="35">
        <v>0</v>
      </c>
      <c r="CR11" s="34">
        <v>0</v>
      </c>
      <c r="CS11" s="9">
        <v>0</v>
      </c>
      <c r="CT11" s="35">
        <f t="shared" si="1"/>
        <v>0</v>
      </c>
      <c r="CU11" s="34">
        <v>0</v>
      </c>
      <c r="CV11" s="9">
        <v>0</v>
      </c>
      <c r="CW11" s="35">
        <v>0</v>
      </c>
      <c r="CX11" s="34">
        <v>0</v>
      </c>
      <c r="CY11" s="9">
        <v>0</v>
      </c>
      <c r="CZ11" s="35">
        <v>0</v>
      </c>
      <c r="DA11" s="34">
        <v>0</v>
      </c>
      <c r="DB11" s="9">
        <v>0</v>
      </c>
      <c r="DC11" s="35">
        <v>0</v>
      </c>
      <c r="DD11" s="34">
        <v>0</v>
      </c>
      <c r="DE11" s="9">
        <v>0</v>
      </c>
      <c r="DF11" s="35">
        <v>0</v>
      </c>
      <c r="DG11" s="34">
        <v>0</v>
      </c>
      <c r="DH11" s="9">
        <v>0</v>
      </c>
      <c r="DI11" s="35">
        <v>0</v>
      </c>
      <c r="DJ11" s="38">
        <v>0</v>
      </c>
      <c r="DK11" s="10">
        <v>0</v>
      </c>
      <c r="DL11" s="35">
        <v>0</v>
      </c>
      <c r="DM11" s="38">
        <v>0</v>
      </c>
      <c r="DN11" s="10">
        <v>0</v>
      </c>
      <c r="DO11" s="35">
        <v>0</v>
      </c>
      <c r="DP11" s="34">
        <v>-880</v>
      </c>
      <c r="DQ11" s="9">
        <v>-4216</v>
      </c>
      <c r="DR11" s="35">
        <f>DQ11/DP11*-1000</f>
        <v>-4790.909090909091</v>
      </c>
      <c r="DS11" s="34">
        <v>0</v>
      </c>
      <c r="DT11" s="9">
        <v>0</v>
      </c>
      <c r="DU11" s="35">
        <f t="shared" si="2"/>
        <v>0</v>
      </c>
      <c r="DV11" s="34">
        <v>0</v>
      </c>
      <c r="DW11" s="9">
        <v>0</v>
      </c>
      <c r="DX11" s="35">
        <f t="shared" si="3"/>
        <v>0</v>
      </c>
      <c r="DY11" s="34">
        <v>0</v>
      </c>
      <c r="DZ11" s="9">
        <v>0</v>
      </c>
      <c r="EA11" s="35">
        <v>0</v>
      </c>
      <c r="EB11" s="7">
        <f t="shared" si="4"/>
        <v>700</v>
      </c>
      <c r="EC11" s="11">
        <f t="shared" si="5"/>
        <v>2840</v>
      </c>
      <c r="ED11" s="4"/>
      <c r="EE11" s="5"/>
      <c r="EF11" s="4"/>
      <c r="EG11" s="4"/>
      <c r="EH11" s="4"/>
      <c r="EI11" s="5"/>
      <c r="EJ11" s="4"/>
      <c r="EK11" s="4"/>
      <c r="EL11" s="4"/>
      <c r="EM11" s="5"/>
      <c r="EN11" s="4"/>
      <c r="EO11" s="4"/>
      <c r="EP11" s="4"/>
      <c r="EQ11" s="5"/>
      <c r="ER11" s="4"/>
      <c r="ES11" s="4"/>
      <c r="ET11" s="4"/>
      <c r="EU11" s="5"/>
      <c r="EV11" s="4"/>
      <c r="EW11" s="4"/>
      <c r="EX11" s="4"/>
      <c r="EY11" s="5"/>
      <c r="EZ11" s="4"/>
      <c r="FA11" s="4"/>
      <c r="FB11" s="4"/>
      <c r="FC11" s="5"/>
      <c r="FD11" s="4"/>
      <c r="FE11" s="4"/>
      <c r="FF11" s="1"/>
      <c r="FG11" s="2"/>
      <c r="FH11" s="1"/>
      <c r="FI11" s="1"/>
      <c r="FJ11" s="1"/>
    </row>
    <row r="12" spans="1:245" x14ac:dyDescent="0.3">
      <c r="A12" s="43">
        <v>2004</v>
      </c>
      <c r="B12" s="44" t="s">
        <v>11</v>
      </c>
      <c r="C12" s="34">
        <v>0</v>
      </c>
      <c r="D12" s="9">
        <v>0</v>
      </c>
      <c r="E12" s="35">
        <v>0</v>
      </c>
      <c r="F12" s="34">
        <v>0</v>
      </c>
      <c r="G12" s="9">
        <v>0</v>
      </c>
      <c r="H12" s="35">
        <f t="shared" si="9"/>
        <v>0</v>
      </c>
      <c r="I12" s="34">
        <v>0</v>
      </c>
      <c r="J12" s="9">
        <v>0</v>
      </c>
      <c r="K12" s="35">
        <f t="shared" si="0"/>
        <v>0</v>
      </c>
      <c r="L12" s="34">
        <v>0</v>
      </c>
      <c r="M12" s="9">
        <v>0</v>
      </c>
      <c r="N12" s="35">
        <v>0</v>
      </c>
      <c r="O12" s="34">
        <v>0</v>
      </c>
      <c r="P12" s="9">
        <v>0</v>
      </c>
      <c r="Q12" s="35">
        <v>0</v>
      </c>
      <c r="R12" s="34">
        <v>0</v>
      </c>
      <c r="S12" s="9">
        <v>0</v>
      </c>
      <c r="T12" s="35">
        <v>0</v>
      </c>
      <c r="U12" s="34">
        <v>0</v>
      </c>
      <c r="V12" s="9">
        <v>0</v>
      </c>
      <c r="W12" s="35">
        <v>0</v>
      </c>
      <c r="X12" s="34">
        <v>700</v>
      </c>
      <c r="Y12" s="9">
        <v>2944</v>
      </c>
      <c r="Z12" s="35">
        <f t="shared" si="6"/>
        <v>4205.7142857142853</v>
      </c>
      <c r="AA12" s="34">
        <v>0</v>
      </c>
      <c r="AB12" s="9">
        <v>0</v>
      </c>
      <c r="AC12" s="35">
        <v>0</v>
      </c>
      <c r="AD12" s="34">
        <v>0</v>
      </c>
      <c r="AE12" s="9">
        <v>7</v>
      </c>
      <c r="AF12" s="35">
        <v>0</v>
      </c>
      <c r="AG12" s="34">
        <v>0</v>
      </c>
      <c r="AH12" s="9">
        <v>0</v>
      </c>
      <c r="AI12" s="35">
        <v>0</v>
      </c>
      <c r="AJ12" s="34">
        <v>0</v>
      </c>
      <c r="AK12" s="9">
        <v>0</v>
      </c>
      <c r="AL12" s="35">
        <v>0</v>
      </c>
      <c r="AM12" s="34">
        <v>0</v>
      </c>
      <c r="AN12" s="9">
        <v>0</v>
      </c>
      <c r="AO12" s="35">
        <v>0</v>
      </c>
      <c r="AP12" s="34">
        <v>0</v>
      </c>
      <c r="AQ12" s="9">
        <v>0</v>
      </c>
      <c r="AR12" s="35">
        <v>0</v>
      </c>
      <c r="AS12" s="34">
        <v>0</v>
      </c>
      <c r="AT12" s="9">
        <v>0</v>
      </c>
      <c r="AU12" s="35">
        <v>0</v>
      </c>
      <c r="AV12" s="34">
        <v>0</v>
      </c>
      <c r="AW12" s="9">
        <v>0</v>
      </c>
      <c r="AX12" s="35">
        <v>0</v>
      </c>
      <c r="AY12" s="34">
        <v>0</v>
      </c>
      <c r="AZ12" s="9">
        <v>0</v>
      </c>
      <c r="BA12" s="35">
        <v>0</v>
      </c>
      <c r="BB12" s="34">
        <v>0</v>
      </c>
      <c r="BC12" s="9">
        <v>0</v>
      </c>
      <c r="BD12" s="35">
        <v>0</v>
      </c>
      <c r="BE12" s="34">
        <v>0</v>
      </c>
      <c r="BF12" s="9">
        <v>0</v>
      </c>
      <c r="BG12" s="35">
        <v>0</v>
      </c>
      <c r="BH12" s="34">
        <v>0</v>
      </c>
      <c r="BI12" s="9">
        <v>0</v>
      </c>
      <c r="BJ12" s="35">
        <v>0</v>
      </c>
      <c r="BK12" s="34">
        <v>0</v>
      </c>
      <c r="BL12" s="9">
        <v>0</v>
      </c>
      <c r="BM12" s="35">
        <v>0</v>
      </c>
      <c r="BN12" s="34">
        <v>0</v>
      </c>
      <c r="BO12" s="9">
        <v>0</v>
      </c>
      <c r="BP12" s="35">
        <v>0</v>
      </c>
      <c r="BQ12" s="34">
        <v>0</v>
      </c>
      <c r="BR12" s="9">
        <v>0</v>
      </c>
      <c r="BS12" s="35">
        <v>0</v>
      </c>
      <c r="BT12" s="34">
        <v>0</v>
      </c>
      <c r="BU12" s="9">
        <v>0</v>
      </c>
      <c r="BV12" s="35">
        <v>0</v>
      </c>
      <c r="BW12" s="34">
        <v>0</v>
      </c>
      <c r="BX12" s="9">
        <v>0</v>
      </c>
      <c r="BY12" s="35">
        <v>0</v>
      </c>
      <c r="BZ12" s="34"/>
      <c r="CA12" s="9"/>
      <c r="CB12" s="35"/>
      <c r="CC12" s="34">
        <v>0</v>
      </c>
      <c r="CD12" s="9">
        <v>0</v>
      </c>
      <c r="CE12" s="35">
        <v>0</v>
      </c>
      <c r="CF12" s="34">
        <v>552</v>
      </c>
      <c r="CG12" s="9">
        <v>2677</v>
      </c>
      <c r="CH12" s="35">
        <f t="shared" si="7"/>
        <v>4849.63768115942</v>
      </c>
      <c r="CI12" s="34">
        <v>0</v>
      </c>
      <c r="CJ12" s="9">
        <v>0</v>
      </c>
      <c r="CK12" s="35">
        <v>0</v>
      </c>
      <c r="CL12" s="34">
        <v>888</v>
      </c>
      <c r="CM12" s="9">
        <v>3841</v>
      </c>
      <c r="CN12" s="35">
        <f t="shared" si="8"/>
        <v>4325.4504504504503</v>
      </c>
      <c r="CO12" s="34">
        <v>0</v>
      </c>
      <c r="CP12" s="9">
        <v>0</v>
      </c>
      <c r="CQ12" s="35">
        <v>0</v>
      </c>
      <c r="CR12" s="34">
        <v>0</v>
      </c>
      <c r="CS12" s="9">
        <v>0</v>
      </c>
      <c r="CT12" s="35">
        <f t="shared" si="1"/>
        <v>0</v>
      </c>
      <c r="CU12" s="34">
        <v>0</v>
      </c>
      <c r="CV12" s="9">
        <v>0</v>
      </c>
      <c r="CW12" s="35">
        <v>0</v>
      </c>
      <c r="CX12" s="34">
        <v>0</v>
      </c>
      <c r="CY12" s="9">
        <v>0</v>
      </c>
      <c r="CZ12" s="35">
        <v>0</v>
      </c>
      <c r="DA12" s="34">
        <v>0</v>
      </c>
      <c r="DB12" s="9">
        <v>0</v>
      </c>
      <c r="DC12" s="35">
        <v>0</v>
      </c>
      <c r="DD12" s="34">
        <v>0</v>
      </c>
      <c r="DE12" s="9">
        <v>0</v>
      </c>
      <c r="DF12" s="35">
        <v>0</v>
      </c>
      <c r="DG12" s="34">
        <v>0</v>
      </c>
      <c r="DH12" s="9">
        <v>1</v>
      </c>
      <c r="DI12" s="35">
        <v>0</v>
      </c>
      <c r="DJ12" s="38">
        <v>0</v>
      </c>
      <c r="DK12" s="10">
        <v>0</v>
      </c>
      <c r="DL12" s="35">
        <v>0</v>
      </c>
      <c r="DM12" s="38">
        <v>0</v>
      </c>
      <c r="DN12" s="10">
        <v>0</v>
      </c>
      <c r="DO12" s="35">
        <v>0</v>
      </c>
      <c r="DP12" s="34">
        <v>0</v>
      </c>
      <c r="DQ12" s="9">
        <v>0</v>
      </c>
      <c r="DR12" s="35">
        <v>0</v>
      </c>
      <c r="DS12" s="34">
        <v>0</v>
      </c>
      <c r="DT12" s="9">
        <v>0</v>
      </c>
      <c r="DU12" s="35">
        <f t="shared" si="2"/>
        <v>0</v>
      </c>
      <c r="DV12" s="34">
        <v>0</v>
      </c>
      <c r="DW12" s="9">
        <v>0</v>
      </c>
      <c r="DX12" s="35">
        <f t="shared" si="3"/>
        <v>0</v>
      </c>
      <c r="DY12" s="34">
        <v>0</v>
      </c>
      <c r="DZ12" s="9">
        <v>0</v>
      </c>
      <c r="EA12" s="35">
        <v>0</v>
      </c>
      <c r="EB12" s="7">
        <f t="shared" si="4"/>
        <v>2140</v>
      </c>
      <c r="EC12" s="11">
        <f t="shared" si="5"/>
        <v>9470</v>
      </c>
      <c r="ED12" s="4"/>
      <c r="EE12" s="5"/>
      <c r="EF12" s="4"/>
      <c r="EG12" s="4"/>
      <c r="EH12" s="4"/>
      <c r="EI12" s="5"/>
      <c r="EJ12" s="4"/>
      <c r="EK12" s="4"/>
      <c r="EL12" s="4"/>
      <c r="EM12" s="5"/>
      <c r="EN12" s="4"/>
      <c r="EO12" s="4"/>
      <c r="EP12" s="4"/>
      <c r="EQ12" s="5"/>
      <c r="ER12" s="4"/>
      <c r="ES12" s="4"/>
      <c r="ET12" s="4"/>
      <c r="EU12" s="5"/>
      <c r="EV12" s="4"/>
      <c r="EW12" s="4"/>
      <c r="EX12" s="4"/>
      <c r="EY12" s="5"/>
      <c r="EZ12" s="4"/>
      <c r="FA12" s="4"/>
      <c r="FB12" s="4"/>
      <c r="FC12" s="5"/>
      <c r="FD12" s="4"/>
      <c r="FE12" s="4"/>
      <c r="FF12" s="1"/>
      <c r="FG12" s="2"/>
      <c r="FH12" s="1"/>
      <c r="FI12" s="1"/>
      <c r="FJ12" s="1"/>
    </row>
    <row r="13" spans="1:245" x14ac:dyDescent="0.3">
      <c r="A13" s="43">
        <v>2004</v>
      </c>
      <c r="B13" s="44" t="s">
        <v>12</v>
      </c>
      <c r="C13" s="38">
        <v>0</v>
      </c>
      <c r="D13" s="10">
        <v>0</v>
      </c>
      <c r="E13" s="35">
        <v>0</v>
      </c>
      <c r="F13" s="34">
        <v>0</v>
      </c>
      <c r="G13" s="9">
        <v>0</v>
      </c>
      <c r="H13" s="35">
        <f t="shared" si="9"/>
        <v>0</v>
      </c>
      <c r="I13" s="38">
        <v>0</v>
      </c>
      <c r="J13" s="10">
        <v>0</v>
      </c>
      <c r="K13" s="35">
        <f t="shared" si="0"/>
        <v>0</v>
      </c>
      <c r="L13" s="38">
        <v>0</v>
      </c>
      <c r="M13" s="10">
        <v>0</v>
      </c>
      <c r="N13" s="35">
        <v>0</v>
      </c>
      <c r="O13" s="38">
        <v>0</v>
      </c>
      <c r="P13" s="10">
        <v>0</v>
      </c>
      <c r="Q13" s="35">
        <v>0</v>
      </c>
      <c r="R13" s="38">
        <v>0</v>
      </c>
      <c r="S13" s="10">
        <v>0</v>
      </c>
      <c r="T13" s="35">
        <v>0</v>
      </c>
      <c r="U13" s="38">
        <v>0</v>
      </c>
      <c r="V13" s="10">
        <v>0</v>
      </c>
      <c r="W13" s="35">
        <v>0</v>
      </c>
      <c r="X13" s="38">
        <v>780</v>
      </c>
      <c r="Y13" s="10">
        <v>3271</v>
      </c>
      <c r="Z13" s="35">
        <f t="shared" si="6"/>
        <v>4193.5897435897441</v>
      </c>
      <c r="AA13" s="34">
        <v>0</v>
      </c>
      <c r="AB13" s="9">
        <v>0</v>
      </c>
      <c r="AC13" s="35">
        <v>0</v>
      </c>
      <c r="AD13" s="34">
        <v>0</v>
      </c>
      <c r="AE13" s="9">
        <v>0</v>
      </c>
      <c r="AF13" s="35">
        <v>0</v>
      </c>
      <c r="AG13" s="34">
        <v>0</v>
      </c>
      <c r="AH13" s="9">
        <v>0</v>
      </c>
      <c r="AI13" s="35">
        <v>0</v>
      </c>
      <c r="AJ13" s="34">
        <v>0</v>
      </c>
      <c r="AK13" s="9">
        <v>0</v>
      </c>
      <c r="AL13" s="35">
        <v>0</v>
      </c>
      <c r="AM13" s="34">
        <v>0</v>
      </c>
      <c r="AN13" s="9">
        <v>0</v>
      </c>
      <c r="AO13" s="35">
        <v>0</v>
      </c>
      <c r="AP13" s="34">
        <v>0</v>
      </c>
      <c r="AQ13" s="9">
        <v>0</v>
      </c>
      <c r="AR13" s="35">
        <v>0</v>
      </c>
      <c r="AS13" s="34">
        <v>0</v>
      </c>
      <c r="AT13" s="9">
        <v>0</v>
      </c>
      <c r="AU13" s="35">
        <v>0</v>
      </c>
      <c r="AV13" s="34">
        <v>0</v>
      </c>
      <c r="AW13" s="9">
        <v>0</v>
      </c>
      <c r="AX13" s="35">
        <v>0</v>
      </c>
      <c r="AY13" s="34">
        <v>0</v>
      </c>
      <c r="AZ13" s="9">
        <v>0</v>
      </c>
      <c r="BA13" s="35">
        <v>0</v>
      </c>
      <c r="BB13" s="34">
        <v>0</v>
      </c>
      <c r="BC13" s="9">
        <v>0</v>
      </c>
      <c r="BD13" s="35">
        <v>0</v>
      </c>
      <c r="BE13" s="34">
        <v>0</v>
      </c>
      <c r="BF13" s="9">
        <v>0</v>
      </c>
      <c r="BG13" s="35">
        <v>0</v>
      </c>
      <c r="BH13" s="34">
        <v>0</v>
      </c>
      <c r="BI13" s="9">
        <v>0</v>
      </c>
      <c r="BJ13" s="35">
        <v>0</v>
      </c>
      <c r="BK13" s="34">
        <v>0</v>
      </c>
      <c r="BL13" s="9">
        <v>0</v>
      </c>
      <c r="BM13" s="35">
        <v>0</v>
      </c>
      <c r="BN13" s="34">
        <v>0</v>
      </c>
      <c r="BO13" s="9">
        <v>0</v>
      </c>
      <c r="BP13" s="35">
        <v>0</v>
      </c>
      <c r="BQ13" s="34">
        <v>0</v>
      </c>
      <c r="BR13" s="9">
        <v>0</v>
      </c>
      <c r="BS13" s="35">
        <v>0</v>
      </c>
      <c r="BT13" s="34">
        <v>0</v>
      </c>
      <c r="BU13" s="9">
        <v>0</v>
      </c>
      <c r="BV13" s="35">
        <v>0</v>
      </c>
      <c r="BW13" s="34">
        <v>0</v>
      </c>
      <c r="BX13" s="9">
        <v>0</v>
      </c>
      <c r="BY13" s="35">
        <v>0</v>
      </c>
      <c r="BZ13" s="34"/>
      <c r="CA13" s="9"/>
      <c r="CB13" s="35"/>
      <c r="CC13" s="34">
        <v>0</v>
      </c>
      <c r="CD13" s="9">
        <v>0</v>
      </c>
      <c r="CE13" s="35">
        <v>0</v>
      </c>
      <c r="CF13" s="34">
        <v>571</v>
      </c>
      <c r="CG13" s="9">
        <v>2813</v>
      </c>
      <c r="CH13" s="35">
        <f t="shared" si="7"/>
        <v>4926.444833625219</v>
      </c>
      <c r="CI13" s="34">
        <v>0</v>
      </c>
      <c r="CJ13" s="9">
        <v>0</v>
      </c>
      <c r="CK13" s="35">
        <v>0</v>
      </c>
      <c r="CL13" s="34">
        <v>1229</v>
      </c>
      <c r="CM13" s="9">
        <v>5217</v>
      </c>
      <c r="CN13" s="35">
        <f t="shared" si="8"/>
        <v>4244.9145646867373</v>
      </c>
      <c r="CO13" s="34">
        <v>0</v>
      </c>
      <c r="CP13" s="9">
        <v>0</v>
      </c>
      <c r="CQ13" s="35">
        <v>0</v>
      </c>
      <c r="CR13" s="34">
        <v>0</v>
      </c>
      <c r="CS13" s="9">
        <v>0</v>
      </c>
      <c r="CT13" s="35">
        <f t="shared" si="1"/>
        <v>0</v>
      </c>
      <c r="CU13" s="34">
        <v>0</v>
      </c>
      <c r="CV13" s="9">
        <v>0</v>
      </c>
      <c r="CW13" s="35">
        <v>0</v>
      </c>
      <c r="CX13" s="34">
        <v>0</v>
      </c>
      <c r="CY13" s="9">
        <v>0</v>
      </c>
      <c r="CZ13" s="35">
        <v>0</v>
      </c>
      <c r="DA13" s="34">
        <v>0</v>
      </c>
      <c r="DB13" s="9">
        <v>0</v>
      </c>
      <c r="DC13" s="35">
        <v>0</v>
      </c>
      <c r="DD13" s="34">
        <v>0</v>
      </c>
      <c r="DE13" s="9">
        <v>0</v>
      </c>
      <c r="DF13" s="35">
        <v>0</v>
      </c>
      <c r="DG13" s="34">
        <v>0</v>
      </c>
      <c r="DH13" s="9">
        <v>0</v>
      </c>
      <c r="DI13" s="35">
        <v>0</v>
      </c>
      <c r="DJ13" s="34">
        <v>0</v>
      </c>
      <c r="DK13" s="9">
        <v>0</v>
      </c>
      <c r="DL13" s="35">
        <v>0</v>
      </c>
      <c r="DM13" s="34">
        <v>0</v>
      </c>
      <c r="DN13" s="9">
        <v>0</v>
      </c>
      <c r="DO13" s="35">
        <v>0</v>
      </c>
      <c r="DP13" s="34">
        <v>-1500</v>
      </c>
      <c r="DQ13" s="9">
        <v>-6952</v>
      </c>
      <c r="DR13" s="35">
        <f>DQ13/DP13*-1000</f>
        <v>-4634.666666666667</v>
      </c>
      <c r="DS13" s="34">
        <v>0</v>
      </c>
      <c r="DT13" s="9">
        <v>0</v>
      </c>
      <c r="DU13" s="35">
        <f t="shared" si="2"/>
        <v>0</v>
      </c>
      <c r="DV13" s="34">
        <v>0</v>
      </c>
      <c r="DW13" s="9">
        <v>0</v>
      </c>
      <c r="DX13" s="35">
        <f t="shared" si="3"/>
        <v>0</v>
      </c>
      <c r="DY13" s="34">
        <v>0</v>
      </c>
      <c r="DZ13" s="9">
        <v>0</v>
      </c>
      <c r="EA13" s="35">
        <v>0</v>
      </c>
      <c r="EB13" s="7">
        <f t="shared" si="4"/>
        <v>1080</v>
      </c>
      <c r="EC13" s="11">
        <f t="shared" si="5"/>
        <v>4349</v>
      </c>
      <c r="ED13" s="4"/>
      <c r="EE13" s="5"/>
      <c r="EF13" s="4"/>
      <c r="EG13" s="4"/>
      <c r="EH13" s="4"/>
      <c r="EI13" s="5"/>
      <c r="EJ13" s="4"/>
      <c r="EK13" s="4"/>
      <c r="EL13" s="4"/>
      <c r="EM13" s="5"/>
      <c r="EN13" s="4"/>
      <c r="EO13" s="4"/>
      <c r="EP13" s="4"/>
      <c r="EQ13" s="5"/>
      <c r="ER13" s="4"/>
      <c r="ES13" s="4"/>
      <c r="ET13" s="4"/>
      <c r="EU13" s="5"/>
      <c r="EV13" s="4"/>
      <c r="EW13" s="4"/>
      <c r="EX13" s="4"/>
      <c r="EY13" s="5"/>
      <c r="EZ13" s="4"/>
      <c r="FA13" s="4"/>
      <c r="FB13" s="4"/>
      <c r="FC13" s="5"/>
      <c r="FD13" s="4"/>
      <c r="FE13" s="4"/>
      <c r="FF13" s="1"/>
      <c r="FG13" s="2"/>
      <c r="FH13" s="1"/>
      <c r="FI13" s="1"/>
      <c r="FJ13" s="1"/>
    </row>
    <row r="14" spans="1:245" x14ac:dyDescent="0.3">
      <c r="A14" s="43">
        <v>2004</v>
      </c>
      <c r="B14" s="44" t="s">
        <v>13</v>
      </c>
      <c r="C14" s="34">
        <v>0</v>
      </c>
      <c r="D14" s="9">
        <v>0</v>
      </c>
      <c r="E14" s="35">
        <v>0</v>
      </c>
      <c r="F14" s="34">
        <v>0</v>
      </c>
      <c r="G14" s="9">
        <v>0</v>
      </c>
      <c r="H14" s="35">
        <f t="shared" si="9"/>
        <v>0</v>
      </c>
      <c r="I14" s="34">
        <v>0</v>
      </c>
      <c r="J14" s="9">
        <v>0</v>
      </c>
      <c r="K14" s="35">
        <f t="shared" si="0"/>
        <v>0</v>
      </c>
      <c r="L14" s="34">
        <v>0</v>
      </c>
      <c r="M14" s="9">
        <v>0</v>
      </c>
      <c r="N14" s="35">
        <v>0</v>
      </c>
      <c r="O14" s="34">
        <v>0</v>
      </c>
      <c r="P14" s="9">
        <v>0</v>
      </c>
      <c r="Q14" s="35">
        <v>0</v>
      </c>
      <c r="R14" s="34">
        <v>0</v>
      </c>
      <c r="S14" s="9">
        <v>0</v>
      </c>
      <c r="T14" s="35">
        <v>0</v>
      </c>
      <c r="U14" s="34">
        <v>0</v>
      </c>
      <c r="V14" s="9">
        <v>0</v>
      </c>
      <c r="W14" s="35">
        <v>0</v>
      </c>
      <c r="X14" s="34">
        <v>860</v>
      </c>
      <c r="Y14" s="9">
        <v>3626</v>
      </c>
      <c r="Z14" s="35">
        <f t="shared" si="6"/>
        <v>4216.2790697674418</v>
      </c>
      <c r="AA14" s="34">
        <v>0</v>
      </c>
      <c r="AB14" s="9">
        <v>0</v>
      </c>
      <c r="AC14" s="35">
        <v>0</v>
      </c>
      <c r="AD14" s="34">
        <v>1</v>
      </c>
      <c r="AE14" s="9">
        <v>21</v>
      </c>
      <c r="AF14" s="35">
        <f>AE14/AD14*1000</f>
        <v>21000</v>
      </c>
      <c r="AG14" s="34">
        <v>0</v>
      </c>
      <c r="AH14" s="9">
        <v>0</v>
      </c>
      <c r="AI14" s="35">
        <v>0</v>
      </c>
      <c r="AJ14" s="34">
        <v>0</v>
      </c>
      <c r="AK14" s="9">
        <v>0</v>
      </c>
      <c r="AL14" s="35">
        <v>0</v>
      </c>
      <c r="AM14" s="34">
        <v>0</v>
      </c>
      <c r="AN14" s="9">
        <v>0</v>
      </c>
      <c r="AO14" s="35">
        <v>0</v>
      </c>
      <c r="AP14" s="34">
        <v>0</v>
      </c>
      <c r="AQ14" s="9">
        <v>0</v>
      </c>
      <c r="AR14" s="35">
        <v>0</v>
      </c>
      <c r="AS14" s="34">
        <v>0</v>
      </c>
      <c r="AT14" s="9">
        <v>0</v>
      </c>
      <c r="AU14" s="35">
        <v>0</v>
      </c>
      <c r="AV14" s="34">
        <v>0</v>
      </c>
      <c r="AW14" s="9">
        <v>0</v>
      </c>
      <c r="AX14" s="35">
        <v>0</v>
      </c>
      <c r="AY14" s="34">
        <v>0</v>
      </c>
      <c r="AZ14" s="9">
        <v>0</v>
      </c>
      <c r="BA14" s="35">
        <v>0</v>
      </c>
      <c r="BB14" s="34">
        <v>0</v>
      </c>
      <c r="BC14" s="9">
        <v>0</v>
      </c>
      <c r="BD14" s="35">
        <v>0</v>
      </c>
      <c r="BE14" s="34">
        <v>0</v>
      </c>
      <c r="BF14" s="9">
        <v>0</v>
      </c>
      <c r="BG14" s="35">
        <v>0</v>
      </c>
      <c r="BH14" s="34">
        <v>0</v>
      </c>
      <c r="BI14" s="9">
        <v>0</v>
      </c>
      <c r="BJ14" s="35">
        <v>0</v>
      </c>
      <c r="BK14" s="34">
        <v>0</v>
      </c>
      <c r="BL14" s="9">
        <v>0</v>
      </c>
      <c r="BM14" s="35">
        <v>0</v>
      </c>
      <c r="BN14" s="34">
        <v>0</v>
      </c>
      <c r="BO14" s="9">
        <v>0</v>
      </c>
      <c r="BP14" s="35">
        <v>0</v>
      </c>
      <c r="BQ14" s="34">
        <v>0</v>
      </c>
      <c r="BR14" s="9">
        <v>0</v>
      </c>
      <c r="BS14" s="35">
        <v>0</v>
      </c>
      <c r="BT14" s="34">
        <v>0</v>
      </c>
      <c r="BU14" s="9">
        <v>0</v>
      </c>
      <c r="BV14" s="35">
        <v>0</v>
      </c>
      <c r="BW14" s="34">
        <v>0</v>
      </c>
      <c r="BX14" s="9">
        <v>0</v>
      </c>
      <c r="BY14" s="35">
        <v>0</v>
      </c>
      <c r="BZ14" s="34"/>
      <c r="CA14" s="9"/>
      <c r="CB14" s="35"/>
      <c r="CC14" s="34">
        <v>0</v>
      </c>
      <c r="CD14" s="9">
        <v>0</v>
      </c>
      <c r="CE14" s="35">
        <v>0</v>
      </c>
      <c r="CF14" s="34">
        <v>574</v>
      </c>
      <c r="CG14" s="9">
        <v>2902</v>
      </c>
      <c r="CH14" s="35">
        <f t="shared" si="7"/>
        <v>5055.7491289198615</v>
      </c>
      <c r="CI14" s="34">
        <v>0</v>
      </c>
      <c r="CJ14" s="9">
        <v>0</v>
      </c>
      <c r="CK14" s="35">
        <v>0</v>
      </c>
      <c r="CL14" s="34">
        <v>1326</v>
      </c>
      <c r="CM14" s="9">
        <v>5576</v>
      </c>
      <c r="CN14" s="35">
        <f t="shared" si="8"/>
        <v>4205.1282051282051</v>
      </c>
      <c r="CO14" s="34">
        <v>0</v>
      </c>
      <c r="CP14" s="9">
        <v>0</v>
      </c>
      <c r="CQ14" s="35">
        <v>0</v>
      </c>
      <c r="CR14" s="34">
        <v>0</v>
      </c>
      <c r="CS14" s="9">
        <v>0</v>
      </c>
      <c r="CT14" s="35">
        <f t="shared" si="1"/>
        <v>0</v>
      </c>
      <c r="CU14" s="34">
        <v>0</v>
      </c>
      <c r="CV14" s="9">
        <v>0</v>
      </c>
      <c r="CW14" s="35">
        <v>0</v>
      </c>
      <c r="CX14" s="34">
        <v>0</v>
      </c>
      <c r="CY14" s="9">
        <v>0</v>
      </c>
      <c r="CZ14" s="35">
        <v>0</v>
      </c>
      <c r="DA14" s="34">
        <v>0</v>
      </c>
      <c r="DB14" s="9">
        <v>0</v>
      </c>
      <c r="DC14" s="35">
        <v>0</v>
      </c>
      <c r="DD14" s="34">
        <v>0</v>
      </c>
      <c r="DE14" s="9">
        <v>0</v>
      </c>
      <c r="DF14" s="35">
        <v>0</v>
      </c>
      <c r="DG14" s="34">
        <v>-1900</v>
      </c>
      <c r="DH14" s="9">
        <v>-8474</v>
      </c>
      <c r="DI14" s="35">
        <f>DH14/DG14*-1000</f>
        <v>-4460</v>
      </c>
      <c r="DJ14" s="34">
        <v>0</v>
      </c>
      <c r="DK14" s="9">
        <v>0</v>
      </c>
      <c r="DL14" s="35">
        <v>0</v>
      </c>
      <c r="DM14" s="34">
        <v>0</v>
      </c>
      <c r="DN14" s="9">
        <v>0</v>
      </c>
      <c r="DO14" s="35">
        <v>0</v>
      </c>
      <c r="DP14" s="34">
        <v>540</v>
      </c>
      <c r="DQ14" s="9">
        <v>1982</v>
      </c>
      <c r="DR14" s="35">
        <f t="shared" ref="DR14" si="10">DQ14/DP14*1000</f>
        <v>3670.3703703703704</v>
      </c>
      <c r="DS14" s="34">
        <v>0</v>
      </c>
      <c r="DT14" s="9">
        <v>0</v>
      </c>
      <c r="DU14" s="35">
        <f t="shared" si="2"/>
        <v>0</v>
      </c>
      <c r="DV14" s="34">
        <v>0</v>
      </c>
      <c r="DW14" s="9">
        <v>0</v>
      </c>
      <c r="DX14" s="35">
        <f t="shared" si="3"/>
        <v>0</v>
      </c>
      <c r="DY14" s="34">
        <v>0</v>
      </c>
      <c r="DZ14" s="9">
        <v>0</v>
      </c>
      <c r="EA14" s="35">
        <v>0</v>
      </c>
      <c r="EB14" s="7">
        <f t="shared" si="4"/>
        <v>1401</v>
      </c>
      <c r="EC14" s="11">
        <f t="shared" si="5"/>
        <v>5633</v>
      </c>
      <c r="ED14" s="4"/>
      <c r="EE14" s="5"/>
      <c r="EF14" s="4"/>
      <c r="EG14" s="4"/>
      <c r="EH14" s="4"/>
      <c r="EI14" s="5"/>
      <c r="EJ14" s="4"/>
      <c r="EK14" s="4"/>
      <c r="EL14" s="4"/>
      <c r="EM14" s="5"/>
      <c r="EN14" s="4"/>
      <c r="EO14" s="4"/>
      <c r="EP14" s="4"/>
      <c r="EQ14" s="5"/>
      <c r="ER14" s="4"/>
      <c r="ES14" s="4"/>
      <c r="ET14" s="4"/>
      <c r="EU14" s="5"/>
      <c r="EV14" s="4"/>
      <c r="EW14" s="4"/>
      <c r="EX14" s="4"/>
      <c r="EY14" s="5"/>
      <c r="EZ14" s="4"/>
      <c r="FA14" s="4"/>
      <c r="FB14" s="4"/>
      <c r="FC14" s="5"/>
      <c r="FD14" s="4"/>
      <c r="FE14" s="4"/>
      <c r="FF14" s="1"/>
      <c r="FG14" s="2"/>
      <c r="FH14" s="1"/>
      <c r="FI14" s="1"/>
      <c r="FJ14" s="1"/>
    </row>
    <row r="15" spans="1:245" x14ac:dyDescent="0.3">
      <c r="A15" s="43">
        <v>2004</v>
      </c>
      <c r="B15" s="44" t="s">
        <v>14</v>
      </c>
      <c r="C15" s="34">
        <v>0</v>
      </c>
      <c r="D15" s="9">
        <v>0</v>
      </c>
      <c r="E15" s="35">
        <v>0</v>
      </c>
      <c r="F15" s="34">
        <v>0</v>
      </c>
      <c r="G15" s="9">
        <v>0</v>
      </c>
      <c r="H15" s="35">
        <f t="shared" si="9"/>
        <v>0</v>
      </c>
      <c r="I15" s="34">
        <v>0</v>
      </c>
      <c r="J15" s="9">
        <v>0</v>
      </c>
      <c r="K15" s="35">
        <f t="shared" si="0"/>
        <v>0</v>
      </c>
      <c r="L15" s="34">
        <v>0</v>
      </c>
      <c r="M15" s="9">
        <v>0</v>
      </c>
      <c r="N15" s="35">
        <v>0</v>
      </c>
      <c r="O15" s="34">
        <v>0</v>
      </c>
      <c r="P15" s="9">
        <v>0</v>
      </c>
      <c r="Q15" s="35">
        <v>0</v>
      </c>
      <c r="R15" s="34">
        <v>0</v>
      </c>
      <c r="S15" s="9">
        <v>0</v>
      </c>
      <c r="T15" s="35">
        <v>0</v>
      </c>
      <c r="U15" s="34">
        <v>0</v>
      </c>
      <c r="V15" s="9">
        <v>0</v>
      </c>
      <c r="W15" s="35">
        <v>0</v>
      </c>
      <c r="X15" s="34">
        <v>0</v>
      </c>
      <c r="Y15" s="9">
        <v>0</v>
      </c>
      <c r="Z15" s="35">
        <v>0</v>
      </c>
      <c r="AA15" s="34">
        <v>0</v>
      </c>
      <c r="AB15" s="9">
        <v>0</v>
      </c>
      <c r="AC15" s="35">
        <v>0</v>
      </c>
      <c r="AD15" s="34">
        <v>0</v>
      </c>
      <c r="AE15" s="9">
        <v>0</v>
      </c>
      <c r="AF15" s="35">
        <v>0</v>
      </c>
      <c r="AG15" s="34">
        <v>0</v>
      </c>
      <c r="AH15" s="9">
        <v>0</v>
      </c>
      <c r="AI15" s="35">
        <v>0</v>
      </c>
      <c r="AJ15" s="34">
        <v>0</v>
      </c>
      <c r="AK15" s="9">
        <v>0</v>
      </c>
      <c r="AL15" s="35">
        <v>0</v>
      </c>
      <c r="AM15" s="34">
        <v>0</v>
      </c>
      <c r="AN15" s="9">
        <v>0</v>
      </c>
      <c r="AO15" s="35">
        <v>0</v>
      </c>
      <c r="AP15" s="34">
        <v>0</v>
      </c>
      <c r="AQ15" s="9">
        <v>0</v>
      </c>
      <c r="AR15" s="35">
        <v>0</v>
      </c>
      <c r="AS15" s="34">
        <v>0</v>
      </c>
      <c r="AT15" s="9">
        <v>0</v>
      </c>
      <c r="AU15" s="35">
        <v>0</v>
      </c>
      <c r="AV15" s="34">
        <v>0</v>
      </c>
      <c r="AW15" s="9">
        <v>0</v>
      </c>
      <c r="AX15" s="35">
        <v>0</v>
      </c>
      <c r="AY15" s="34">
        <v>0</v>
      </c>
      <c r="AZ15" s="9">
        <v>0</v>
      </c>
      <c r="BA15" s="35">
        <v>0</v>
      </c>
      <c r="BB15" s="34">
        <v>0</v>
      </c>
      <c r="BC15" s="9">
        <v>0</v>
      </c>
      <c r="BD15" s="35">
        <v>0</v>
      </c>
      <c r="BE15" s="34">
        <v>0</v>
      </c>
      <c r="BF15" s="9">
        <v>0</v>
      </c>
      <c r="BG15" s="35">
        <v>0</v>
      </c>
      <c r="BH15" s="34">
        <v>0</v>
      </c>
      <c r="BI15" s="9">
        <v>0</v>
      </c>
      <c r="BJ15" s="35">
        <v>0</v>
      </c>
      <c r="BK15" s="34">
        <v>0</v>
      </c>
      <c r="BL15" s="9">
        <v>0</v>
      </c>
      <c r="BM15" s="35">
        <v>0</v>
      </c>
      <c r="BN15" s="34">
        <v>0</v>
      </c>
      <c r="BO15" s="9">
        <v>0</v>
      </c>
      <c r="BP15" s="35">
        <v>0</v>
      </c>
      <c r="BQ15" s="34">
        <v>0</v>
      </c>
      <c r="BR15" s="9">
        <v>0</v>
      </c>
      <c r="BS15" s="35">
        <v>0</v>
      </c>
      <c r="BT15" s="34">
        <v>0</v>
      </c>
      <c r="BU15" s="9">
        <v>0</v>
      </c>
      <c r="BV15" s="35">
        <v>0</v>
      </c>
      <c r="BW15" s="34">
        <v>0</v>
      </c>
      <c r="BX15" s="9">
        <v>0</v>
      </c>
      <c r="BY15" s="35">
        <v>0</v>
      </c>
      <c r="BZ15" s="34"/>
      <c r="CA15" s="9"/>
      <c r="CB15" s="35"/>
      <c r="CC15" s="34">
        <v>0</v>
      </c>
      <c r="CD15" s="9">
        <v>0</v>
      </c>
      <c r="CE15" s="35">
        <v>0</v>
      </c>
      <c r="CF15" s="34">
        <v>0</v>
      </c>
      <c r="CG15" s="9">
        <v>0</v>
      </c>
      <c r="CH15" s="35">
        <v>0</v>
      </c>
      <c r="CI15" s="34">
        <v>0</v>
      </c>
      <c r="CJ15" s="9">
        <v>0</v>
      </c>
      <c r="CK15" s="35">
        <v>0</v>
      </c>
      <c r="CL15" s="34">
        <v>0</v>
      </c>
      <c r="CM15" s="9">
        <v>0</v>
      </c>
      <c r="CN15" s="35">
        <v>0</v>
      </c>
      <c r="CO15" s="34">
        <v>0</v>
      </c>
      <c r="CP15" s="9">
        <v>0</v>
      </c>
      <c r="CQ15" s="35">
        <v>0</v>
      </c>
      <c r="CR15" s="34">
        <v>0</v>
      </c>
      <c r="CS15" s="9">
        <v>0</v>
      </c>
      <c r="CT15" s="35">
        <f t="shared" si="1"/>
        <v>0</v>
      </c>
      <c r="CU15" s="34">
        <v>0</v>
      </c>
      <c r="CV15" s="9">
        <v>0</v>
      </c>
      <c r="CW15" s="35">
        <v>0</v>
      </c>
      <c r="CX15" s="34">
        <v>0</v>
      </c>
      <c r="CY15" s="9">
        <v>0</v>
      </c>
      <c r="CZ15" s="35">
        <v>0</v>
      </c>
      <c r="DA15" s="34">
        <v>0</v>
      </c>
      <c r="DB15" s="9">
        <v>0</v>
      </c>
      <c r="DC15" s="35">
        <v>0</v>
      </c>
      <c r="DD15" s="34">
        <v>0</v>
      </c>
      <c r="DE15" s="9">
        <v>0</v>
      </c>
      <c r="DF15" s="35">
        <v>0</v>
      </c>
      <c r="DG15" s="34">
        <v>0</v>
      </c>
      <c r="DH15" s="9">
        <v>0</v>
      </c>
      <c r="DI15" s="35">
        <v>0</v>
      </c>
      <c r="DJ15" s="34">
        <v>0</v>
      </c>
      <c r="DK15" s="9">
        <v>0</v>
      </c>
      <c r="DL15" s="35">
        <v>0</v>
      </c>
      <c r="DM15" s="34">
        <v>0</v>
      </c>
      <c r="DN15" s="9">
        <v>0</v>
      </c>
      <c r="DO15" s="35">
        <v>0</v>
      </c>
      <c r="DP15" s="34">
        <v>0</v>
      </c>
      <c r="DQ15" s="9">
        <v>0</v>
      </c>
      <c r="DR15" s="35">
        <v>0</v>
      </c>
      <c r="DS15" s="34">
        <v>0</v>
      </c>
      <c r="DT15" s="9">
        <v>0</v>
      </c>
      <c r="DU15" s="35">
        <f t="shared" si="2"/>
        <v>0</v>
      </c>
      <c r="DV15" s="34">
        <v>0</v>
      </c>
      <c r="DW15" s="9">
        <v>0</v>
      </c>
      <c r="DX15" s="35">
        <f t="shared" si="3"/>
        <v>0</v>
      </c>
      <c r="DY15" s="34">
        <v>0</v>
      </c>
      <c r="DZ15" s="9">
        <v>0</v>
      </c>
      <c r="EA15" s="35">
        <v>0</v>
      </c>
      <c r="EB15" s="7">
        <f t="shared" si="4"/>
        <v>0</v>
      </c>
      <c r="EC15" s="11">
        <f t="shared" si="5"/>
        <v>0</v>
      </c>
      <c r="ED15" s="4"/>
      <c r="EE15" s="5"/>
      <c r="EF15" s="4"/>
      <c r="EG15" s="4"/>
      <c r="EH15" s="4"/>
      <c r="EI15" s="5"/>
      <c r="EJ15" s="4"/>
      <c r="EK15" s="4"/>
      <c r="EL15" s="4"/>
      <c r="EM15" s="5"/>
      <c r="EN15" s="4"/>
      <c r="EO15" s="4"/>
      <c r="EP15" s="4"/>
      <c r="EQ15" s="5"/>
      <c r="ER15" s="4"/>
      <c r="ES15" s="4"/>
      <c r="ET15" s="4"/>
      <c r="EU15" s="5"/>
      <c r="EV15" s="4"/>
      <c r="EW15" s="4"/>
      <c r="EX15" s="4"/>
      <c r="EY15" s="5"/>
      <c r="EZ15" s="4"/>
      <c r="FA15" s="4"/>
      <c r="FB15" s="4"/>
      <c r="FC15" s="5"/>
      <c r="FD15" s="4"/>
      <c r="FE15" s="4"/>
      <c r="FF15" s="1"/>
      <c r="FG15" s="2"/>
      <c r="FH15" s="1"/>
      <c r="FI15" s="1"/>
      <c r="FJ15" s="1"/>
    </row>
    <row r="16" spans="1:245" x14ac:dyDescent="0.3">
      <c r="A16" s="43">
        <v>2004</v>
      </c>
      <c r="B16" s="44" t="s">
        <v>15</v>
      </c>
      <c r="C16" s="34">
        <v>0</v>
      </c>
      <c r="D16" s="9">
        <v>0</v>
      </c>
      <c r="E16" s="35">
        <v>0</v>
      </c>
      <c r="F16" s="34">
        <v>0</v>
      </c>
      <c r="G16" s="9">
        <v>0</v>
      </c>
      <c r="H16" s="35">
        <f t="shared" si="9"/>
        <v>0</v>
      </c>
      <c r="I16" s="34">
        <v>0</v>
      </c>
      <c r="J16" s="9">
        <v>0</v>
      </c>
      <c r="K16" s="35">
        <f t="shared" si="0"/>
        <v>0</v>
      </c>
      <c r="L16" s="34">
        <v>0</v>
      </c>
      <c r="M16" s="9">
        <v>0</v>
      </c>
      <c r="N16" s="35">
        <v>0</v>
      </c>
      <c r="O16" s="34">
        <v>0</v>
      </c>
      <c r="P16" s="9">
        <v>0</v>
      </c>
      <c r="Q16" s="35">
        <v>0</v>
      </c>
      <c r="R16" s="34">
        <v>0</v>
      </c>
      <c r="S16" s="9">
        <v>0</v>
      </c>
      <c r="T16" s="35">
        <v>0</v>
      </c>
      <c r="U16" s="34">
        <v>0</v>
      </c>
      <c r="V16" s="9">
        <v>0</v>
      </c>
      <c r="W16" s="35">
        <v>0</v>
      </c>
      <c r="X16" s="34">
        <v>0</v>
      </c>
      <c r="Y16" s="9">
        <v>0</v>
      </c>
      <c r="Z16" s="35">
        <v>0</v>
      </c>
      <c r="AA16" s="34">
        <v>0</v>
      </c>
      <c r="AB16" s="9">
        <v>0</v>
      </c>
      <c r="AC16" s="35">
        <v>0</v>
      </c>
      <c r="AD16" s="34">
        <v>0</v>
      </c>
      <c r="AE16" s="9">
        <v>0</v>
      </c>
      <c r="AF16" s="35">
        <v>0</v>
      </c>
      <c r="AG16" s="34">
        <v>0</v>
      </c>
      <c r="AH16" s="9">
        <v>0</v>
      </c>
      <c r="AI16" s="35">
        <v>0</v>
      </c>
      <c r="AJ16" s="34">
        <v>0</v>
      </c>
      <c r="AK16" s="9">
        <v>0</v>
      </c>
      <c r="AL16" s="35">
        <v>0</v>
      </c>
      <c r="AM16" s="34">
        <v>0</v>
      </c>
      <c r="AN16" s="9">
        <v>0</v>
      </c>
      <c r="AO16" s="35">
        <v>0</v>
      </c>
      <c r="AP16" s="34">
        <v>0</v>
      </c>
      <c r="AQ16" s="9">
        <v>0</v>
      </c>
      <c r="AR16" s="35">
        <v>0</v>
      </c>
      <c r="AS16" s="34">
        <v>0</v>
      </c>
      <c r="AT16" s="9">
        <v>28</v>
      </c>
      <c r="AU16" s="35">
        <v>0</v>
      </c>
      <c r="AV16" s="34">
        <v>0</v>
      </c>
      <c r="AW16" s="9">
        <v>0</v>
      </c>
      <c r="AX16" s="35">
        <v>0</v>
      </c>
      <c r="AY16" s="34">
        <v>0</v>
      </c>
      <c r="AZ16" s="9">
        <v>0</v>
      </c>
      <c r="BA16" s="35">
        <v>0</v>
      </c>
      <c r="BB16" s="34">
        <v>0</v>
      </c>
      <c r="BC16" s="9">
        <v>0</v>
      </c>
      <c r="BD16" s="35">
        <v>0</v>
      </c>
      <c r="BE16" s="34">
        <v>0</v>
      </c>
      <c r="BF16" s="9">
        <v>0</v>
      </c>
      <c r="BG16" s="35">
        <v>0</v>
      </c>
      <c r="BH16" s="34">
        <v>0</v>
      </c>
      <c r="BI16" s="9">
        <v>0</v>
      </c>
      <c r="BJ16" s="35">
        <v>0</v>
      </c>
      <c r="BK16" s="34">
        <v>0</v>
      </c>
      <c r="BL16" s="9">
        <v>0</v>
      </c>
      <c r="BM16" s="35">
        <v>0</v>
      </c>
      <c r="BN16" s="34">
        <v>0</v>
      </c>
      <c r="BO16" s="9">
        <v>0</v>
      </c>
      <c r="BP16" s="35">
        <v>0</v>
      </c>
      <c r="BQ16" s="34">
        <v>0</v>
      </c>
      <c r="BR16" s="9">
        <v>0</v>
      </c>
      <c r="BS16" s="35">
        <v>0</v>
      </c>
      <c r="BT16" s="34">
        <v>0</v>
      </c>
      <c r="BU16" s="9">
        <v>0</v>
      </c>
      <c r="BV16" s="35">
        <v>0</v>
      </c>
      <c r="BW16" s="34">
        <v>0</v>
      </c>
      <c r="BX16" s="9">
        <v>0</v>
      </c>
      <c r="BY16" s="35">
        <v>0</v>
      </c>
      <c r="BZ16" s="34"/>
      <c r="CA16" s="9"/>
      <c r="CB16" s="35"/>
      <c r="CC16" s="34">
        <v>0</v>
      </c>
      <c r="CD16" s="9">
        <v>0</v>
      </c>
      <c r="CE16" s="35">
        <v>0</v>
      </c>
      <c r="CF16" s="34">
        <v>648</v>
      </c>
      <c r="CG16" s="9">
        <v>3268</v>
      </c>
      <c r="CH16" s="35">
        <f t="shared" si="7"/>
        <v>5043.2098765432092</v>
      </c>
      <c r="CI16" s="34">
        <v>0</v>
      </c>
      <c r="CJ16" s="9">
        <v>0</v>
      </c>
      <c r="CK16" s="35">
        <v>0</v>
      </c>
      <c r="CL16" s="34">
        <v>1632</v>
      </c>
      <c r="CM16" s="9">
        <v>6748</v>
      </c>
      <c r="CN16" s="35">
        <f t="shared" si="8"/>
        <v>4134.8039215686276</v>
      </c>
      <c r="CO16" s="34">
        <v>0</v>
      </c>
      <c r="CP16" s="9">
        <v>0</v>
      </c>
      <c r="CQ16" s="35">
        <v>0</v>
      </c>
      <c r="CR16" s="34">
        <v>0</v>
      </c>
      <c r="CS16" s="9">
        <v>0</v>
      </c>
      <c r="CT16" s="35">
        <f t="shared" si="1"/>
        <v>0</v>
      </c>
      <c r="CU16" s="34">
        <v>0</v>
      </c>
      <c r="CV16" s="9">
        <v>0</v>
      </c>
      <c r="CW16" s="35">
        <v>0</v>
      </c>
      <c r="CX16" s="34">
        <v>0</v>
      </c>
      <c r="CY16" s="9">
        <v>0</v>
      </c>
      <c r="CZ16" s="35">
        <v>0</v>
      </c>
      <c r="DA16" s="34">
        <v>0</v>
      </c>
      <c r="DB16" s="9">
        <v>0</v>
      </c>
      <c r="DC16" s="35">
        <v>0</v>
      </c>
      <c r="DD16" s="34">
        <v>0</v>
      </c>
      <c r="DE16" s="9">
        <v>0</v>
      </c>
      <c r="DF16" s="35">
        <v>0</v>
      </c>
      <c r="DG16" s="34">
        <v>-2280</v>
      </c>
      <c r="DH16" s="9">
        <v>-10010</v>
      </c>
      <c r="DI16" s="35">
        <f>DH16/DG16*-1000</f>
        <v>-4390.3508771929828</v>
      </c>
      <c r="DJ16" s="34">
        <v>0</v>
      </c>
      <c r="DK16" s="9">
        <v>0</v>
      </c>
      <c r="DL16" s="35">
        <v>0</v>
      </c>
      <c r="DM16" s="34">
        <v>0</v>
      </c>
      <c r="DN16" s="9">
        <v>0</v>
      </c>
      <c r="DO16" s="35">
        <v>0</v>
      </c>
      <c r="DP16" s="34">
        <v>700</v>
      </c>
      <c r="DQ16" s="9">
        <v>2608</v>
      </c>
      <c r="DR16" s="35">
        <f t="shared" ref="DR16" si="11">DQ16/DP16*1000</f>
        <v>3725.7142857142853</v>
      </c>
      <c r="DS16" s="34">
        <v>0</v>
      </c>
      <c r="DT16" s="9">
        <v>0</v>
      </c>
      <c r="DU16" s="35">
        <f t="shared" si="2"/>
        <v>0</v>
      </c>
      <c r="DV16" s="34">
        <v>0</v>
      </c>
      <c r="DW16" s="9">
        <v>0</v>
      </c>
      <c r="DX16" s="35">
        <f t="shared" si="3"/>
        <v>0</v>
      </c>
      <c r="DY16" s="34">
        <v>0</v>
      </c>
      <c r="DZ16" s="9">
        <v>0</v>
      </c>
      <c r="EA16" s="35">
        <v>0</v>
      </c>
      <c r="EB16" s="7">
        <f t="shared" si="4"/>
        <v>700</v>
      </c>
      <c r="EC16" s="11">
        <f t="shared" si="5"/>
        <v>2642</v>
      </c>
      <c r="ED16" s="4"/>
      <c r="EE16" s="5"/>
      <c r="EF16" s="4"/>
      <c r="EG16" s="4"/>
      <c r="EH16" s="4"/>
      <c r="EI16" s="5"/>
      <c r="EJ16" s="4"/>
      <c r="EK16" s="4"/>
      <c r="EL16" s="4"/>
      <c r="EM16" s="5"/>
      <c r="EN16" s="4"/>
      <c r="EO16" s="4"/>
      <c r="EP16" s="4"/>
      <c r="EQ16" s="5"/>
      <c r="ER16" s="4"/>
      <c r="ES16" s="4"/>
      <c r="ET16" s="4"/>
      <c r="EU16" s="5"/>
      <c r="EV16" s="4"/>
      <c r="EW16" s="4"/>
      <c r="EX16" s="4"/>
      <c r="EY16" s="5"/>
      <c r="EZ16" s="4"/>
      <c r="FA16" s="4"/>
      <c r="FB16" s="4"/>
      <c r="FC16" s="5"/>
      <c r="FD16" s="4"/>
      <c r="FE16" s="4"/>
      <c r="FF16" s="1"/>
      <c r="FG16" s="2"/>
      <c r="FH16" s="1"/>
      <c r="FI16" s="1"/>
      <c r="FJ16" s="1"/>
    </row>
    <row r="17" spans="1:241" x14ac:dyDescent="0.3">
      <c r="A17" s="43">
        <v>2004</v>
      </c>
      <c r="B17" s="44" t="s">
        <v>16</v>
      </c>
      <c r="C17" s="38">
        <v>0</v>
      </c>
      <c r="D17" s="10">
        <v>0</v>
      </c>
      <c r="E17" s="35">
        <v>0</v>
      </c>
      <c r="F17" s="34">
        <v>0</v>
      </c>
      <c r="G17" s="9">
        <v>0</v>
      </c>
      <c r="H17" s="35">
        <f t="shared" si="9"/>
        <v>0</v>
      </c>
      <c r="I17" s="38">
        <v>0</v>
      </c>
      <c r="J17" s="10">
        <v>0</v>
      </c>
      <c r="K17" s="35">
        <f t="shared" si="0"/>
        <v>0</v>
      </c>
      <c r="L17" s="38">
        <v>0</v>
      </c>
      <c r="M17" s="10">
        <v>0</v>
      </c>
      <c r="N17" s="35">
        <v>0</v>
      </c>
      <c r="O17" s="38">
        <v>0</v>
      </c>
      <c r="P17" s="10">
        <v>0</v>
      </c>
      <c r="Q17" s="35">
        <v>0</v>
      </c>
      <c r="R17" s="38">
        <v>0</v>
      </c>
      <c r="S17" s="10">
        <v>0</v>
      </c>
      <c r="T17" s="35">
        <v>0</v>
      </c>
      <c r="U17" s="38">
        <v>0</v>
      </c>
      <c r="V17" s="10">
        <v>0</v>
      </c>
      <c r="W17" s="35">
        <v>0</v>
      </c>
      <c r="X17" s="38">
        <v>960</v>
      </c>
      <c r="Y17" s="10">
        <v>4016</v>
      </c>
      <c r="Z17" s="35">
        <f t="shared" si="6"/>
        <v>4183.3333333333339</v>
      </c>
      <c r="AA17" s="34">
        <v>0</v>
      </c>
      <c r="AB17" s="9">
        <v>0</v>
      </c>
      <c r="AC17" s="35">
        <v>0</v>
      </c>
      <c r="AD17" s="34">
        <v>2</v>
      </c>
      <c r="AE17" s="9">
        <v>43</v>
      </c>
      <c r="AF17" s="35">
        <f>AE17/AD17*1000</f>
        <v>21500</v>
      </c>
      <c r="AG17" s="34">
        <v>0</v>
      </c>
      <c r="AH17" s="9">
        <v>0</v>
      </c>
      <c r="AI17" s="35">
        <v>0</v>
      </c>
      <c r="AJ17" s="34">
        <v>0</v>
      </c>
      <c r="AK17" s="9">
        <v>0</v>
      </c>
      <c r="AL17" s="35">
        <v>0</v>
      </c>
      <c r="AM17" s="34">
        <v>0</v>
      </c>
      <c r="AN17" s="9">
        <v>0</v>
      </c>
      <c r="AO17" s="35">
        <v>0</v>
      </c>
      <c r="AP17" s="34">
        <v>0</v>
      </c>
      <c r="AQ17" s="9">
        <v>0</v>
      </c>
      <c r="AR17" s="35">
        <v>0</v>
      </c>
      <c r="AS17" s="34">
        <v>0</v>
      </c>
      <c r="AT17" s="9">
        <v>0</v>
      </c>
      <c r="AU17" s="35">
        <v>0</v>
      </c>
      <c r="AV17" s="34">
        <v>0</v>
      </c>
      <c r="AW17" s="9">
        <v>0</v>
      </c>
      <c r="AX17" s="35">
        <v>0</v>
      </c>
      <c r="AY17" s="34">
        <v>0</v>
      </c>
      <c r="AZ17" s="9">
        <v>0</v>
      </c>
      <c r="BA17" s="35">
        <v>0</v>
      </c>
      <c r="BB17" s="34">
        <v>0</v>
      </c>
      <c r="BC17" s="9">
        <v>0</v>
      </c>
      <c r="BD17" s="35">
        <v>0</v>
      </c>
      <c r="BE17" s="34">
        <v>0</v>
      </c>
      <c r="BF17" s="9">
        <v>0</v>
      </c>
      <c r="BG17" s="35">
        <v>0</v>
      </c>
      <c r="BH17" s="34">
        <v>0</v>
      </c>
      <c r="BI17" s="9">
        <v>0</v>
      </c>
      <c r="BJ17" s="35">
        <v>0</v>
      </c>
      <c r="BK17" s="34">
        <v>0</v>
      </c>
      <c r="BL17" s="9">
        <v>0</v>
      </c>
      <c r="BM17" s="35">
        <v>0</v>
      </c>
      <c r="BN17" s="34">
        <v>0</v>
      </c>
      <c r="BO17" s="9">
        <v>0</v>
      </c>
      <c r="BP17" s="35">
        <v>0</v>
      </c>
      <c r="BQ17" s="34">
        <v>0</v>
      </c>
      <c r="BR17" s="9">
        <v>0</v>
      </c>
      <c r="BS17" s="35">
        <v>0</v>
      </c>
      <c r="BT17" s="34">
        <v>0</v>
      </c>
      <c r="BU17" s="9">
        <v>0</v>
      </c>
      <c r="BV17" s="35">
        <v>0</v>
      </c>
      <c r="BW17" s="34">
        <v>0</v>
      </c>
      <c r="BX17" s="9">
        <v>0</v>
      </c>
      <c r="BY17" s="35">
        <v>0</v>
      </c>
      <c r="BZ17" s="34"/>
      <c r="CA17" s="9"/>
      <c r="CB17" s="35"/>
      <c r="CC17" s="34">
        <v>0</v>
      </c>
      <c r="CD17" s="9">
        <v>0</v>
      </c>
      <c r="CE17" s="35">
        <v>0</v>
      </c>
      <c r="CF17" s="34">
        <v>648</v>
      </c>
      <c r="CG17" s="9">
        <v>3302</v>
      </c>
      <c r="CH17" s="35">
        <f t="shared" si="7"/>
        <v>5095.6790123456785</v>
      </c>
      <c r="CI17" s="34">
        <v>0</v>
      </c>
      <c r="CJ17" s="9">
        <v>0</v>
      </c>
      <c r="CK17" s="35">
        <v>0</v>
      </c>
      <c r="CL17" s="34">
        <v>1932</v>
      </c>
      <c r="CM17" s="9">
        <v>7899</v>
      </c>
      <c r="CN17" s="35">
        <f t="shared" si="8"/>
        <v>4088.5093167701862</v>
      </c>
      <c r="CO17" s="34">
        <v>0</v>
      </c>
      <c r="CP17" s="9">
        <v>0</v>
      </c>
      <c r="CQ17" s="35">
        <v>0</v>
      </c>
      <c r="CR17" s="34">
        <v>0</v>
      </c>
      <c r="CS17" s="9">
        <v>0</v>
      </c>
      <c r="CT17" s="35">
        <f t="shared" si="1"/>
        <v>0</v>
      </c>
      <c r="CU17" s="34">
        <v>0</v>
      </c>
      <c r="CV17" s="9">
        <v>0</v>
      </c>
      <c r="CW17" s="35">
        <v>0</v>
      </c>
      <c r="CX17" s="34">
        <v>0</v>
      </c>
      <c r="CY17" s="9">
        <v>0</v>
      </c>
      <c r="CZ17" s="35">
        <v>0</v>
      </c>
      <c r="DA17" s="34">
        <v>0</v>
      </c>
      <c r="DB17" s="9">
        <v>0</v>
      </c>
      <c r="DC17" s="35">
        <v>0</v>
      </c>
      <c r="DD17" s="34">
        <v>0</v>
      </c>
      <c r="DE17" s="9">
        <v>0</v>
      </c>
      <c r="DF17" s="35">
        <v>0</v>
      </c>
      <c r="DG17" s="34">
        <v>0</v>
      </c>
      <c r="DH17" s="9">
        <v>0</v>
      </c>
      <c r="DI17" s="35">
        <v>0</v>
      </c>
      <c r="DJ17" s="38">
        <v>0</v>
      </c>
      <c r="DK17" s="10">
        <v>0</v>
      </c>
      <c r="DL17" s="35">
        <v>0</v>
      </c>
      <c r="DM17" s="38">
        <v>0</v>
      </c>
      <c r="DN17" s="10">
        <v>0</v>
      </c>
      <c r="DO17" s="35">
        <v>0</v>
      </c>
      <c r="DP17" s="38">
        <v>-1820</v>
      </c>
      <c r="DQ17" s="10">
        <v>-8362</v>
      </c>
      <c r="DR17" s="35">
        <f>DQ17/DP17*-1000</f>
        <v>-4594.5054945054944</v>
      </c>
      <c r="DS17" s="34">
        <v>0</v>
      </c>
      <c r="DT17" s="9">
        <v>0</v>
      </c>
      <c r="DU17" s="35">
        <f t="shared" si="2"/>
        <v>0</v>
      </c>
      <c r="DV17" s="34">
        <v>0</v>
      </c>
      <c r="DW17" s="9">
        <v>0</v>
      </c>
      <c r="DX17" s="35">
        <f t="shared" si="3"/>
        <v>0</v>
      </c>
      <c r="DY17" s="34">
        <v>0</v>
      </c>
      <c r="DZ17" s="9">
        <v>0</v>
      </c>
      <c r="EA17" s="35">
        <v>0</v>
      </c>
      <c r="EB17" s="7">
        <f t="shared" si="4"/>
        <v>1722</v>
      </c>
      <c r="EC17" s="11">
        <f t="shared" si="5"/>
        <v>6898</v>
      </c>
      <c r="ED17" s="4"/>
      <c r="EE17" s="5"/>
      <c r="EF17" s="4"/>
      <c r="EG17" s="4"/>
      <c r="EH17" s="4"/>
      <c r="EI17" s="5"/>
      <c r="EJ17" s="4"/>
      <c r="EK17" s="4"/>
      <c r="EL17" s="4"/>
      <c r="EM17" s="5"/>
      <c r="EN17" s="4"/>
      <c r="EO17" s="4"/>
      <c r="EP17" s="4"/>
      <c r="EQ17" s="5"/>
      <c r="ER17" s="4"/>
      <c r="ES17" s="4"/>
      <c r="ET17" s="4"/>
      <c r="EU17" s="5"/>
      <c r="EV17" s="4"/>
      <c r="EW17" s="4"/>
      <c r="EX17" s="4"/>
      <c r="EY17" s="5"/>
      <c r="EZ17" s="4"/>
      <c r="FA17" s="4"/>
      <c r="FB17" s="4"/>
      <c r="FC17" s="5"/>
      <c r="FD17" s="4"/>
      <c r="FE17" s="4"/>
      <c r="FF17" s="1"/>
      <c r="FG17" s="2"/>
      <c r="FH17" s="1"/>
      <c r="FI17" s="1"/>
      <c r="FJ17" s="1"/>
    </row>
    <row r="18" spans="1:241" ht="15" thickBot="1" x14ac:dyDescent="0.35">
      <c r="A18" s="45"/>
      <c r="B18" s="46" t="s">
        <v>17</v>
      </c>
      <c r="C18" s="36">
        <f>SUM(C6:C17)</f>
        <v>0</v>
      </c>
      <c r="D18" s="29">
        <f>SUM(D6:D17)</f>
        <v>0</v>
      </c>
      <c r="E18" s="37"/>
      <c r="F18" s="36">
        <f>SUM(F6:F17)</f>
        <v>0</v>
      </c>
      <c r="G18" s="29">
        <f>SUM(G6:G17)</f>
        <v>0</v>
      </c>
      <c r="H18" s="37"/>
      <c r="I18" s="36">
        <f t="shared" ref="I18:J18" si="12">SUM(I6:I17)</f>
        <v>0</v>
      </c>
      <c r="J18" s="29">
        <f t="shared" si="12"/>
        <v>0</v>
      </c>
      <c r="K18" s="37"/>
      <c r="L18" s="36">
        <f>SUM(L6:L17)</f>
        <v>34</v>
      </c>
      <c r="M18" s="29">
        <f>SUM(M6:M17)</f>
        <v>105</v>
      </c>
      <c r="N18" s="37"/>
      <c r="O18" s="36">
        <f>SUM(O6:O17)</f>
        <v>0</v>
      </c>
      <c r="P18" s="29">
        <f>SUM(P6:P17)</f>
        <v>0</v>
      </c>
      <c r="Q18" s="37"/>
      <c r="R18" s="36">
        <f>SUM(R6:R17)</f>
        <v>0</v>
      </c>
      <c r="S18" s="29">
        <f>SUM(S6:S17)</f>
        <v>0</v>
      </c>
      <c r="T18" s="37"/>
      <c r="U18" s="36">
        <f>SUM(U6:U17)</f>
        <v>0</v>
      </c>
      <c r="V18" s="29">
        <f>SUM(V6:V17)</f>
        <v>0</v>
      </c>
      <c r="W18" s="37"/>
      <c r="X18" s="36">
        <f>SUM(X6:X17)</f>
        <v>5380</v>
      </c>
      <c r="Y18" s="29">
        <f>SUM(Y6:Y17)</f>
        <v>22689</v>
      </c>
      <c r="Z18" s="37"/>
      <c r="AA18" s="36">
        <f t="shared" ref="AA18:AB18" si="13">SUM(AA6:AA17)</f>
        <v>0</v>
      </c>
      <c r="AB18" s="29">
        <f t="shared" si="13"/>
        <v>0</v>
      </c>
      <c r="AC18" s="37"/>
      <c r="AD18" s="36">
        <f t="shared" ref="AD18:AE18" si="14">SUM(AD6:AD17)</f>
        <v>3</v>
      </c>
      <c r="AE18" s="29">
        <f t="shared" si="14"/>
        <v>71</v>
      </c>
      <c r="AF18" s="37"/>
      <c r="AG18" s="36">
        <f t="shared" ref="AG18:AH18" si="15">SUM(AG6:AG17)</f>
        <v>0</v>
      </c>
      <c r="AH18" s="29">
        <f t="shared" si="15"/>
        <v>0</v>
      </c>
      <c r="AI18" s="37"/>
      <c r="AJ18" s="36">
        <f t="shared" ref="AJ18:AK18" si="16">SUM(AJ6:AJ17)</f>
        <v>0</v>
      </c>
      <c r="AK18" s="29">
        <f t="shared" si="16"/>
        <v>0</v>
      </c>
      <c r="AL18" s="37"/>
      <c r="AM18" s="36">
        <f t="shared" ref="AM18:AN18" si="17">SUM(AM6:AM17)</f>
        <v>0</v>
      </c>
      <c r="AN18" s="29">
        <f t="shared" si="17"/>
        <v>0</v>
      </c>
      <c r="AO18" s="37"/>
      <c r="AP18" s="36">
        <f t="shared" ref="AP18:AQ18" si="18">SUM(AP6:AP17)</f>
        <v>0</v>
      </c>
      <c r="AQ18" s="29">
        <f t="shared" si="18"/>
        <v>0</v>
      </c>
      <c r="AR18" s="37"/>
      <c r="AS18" s="36">
        <f t="shared" ref="AS18:AT18" si="19">SUM(AS6:AS17)</f>
        <v>0</v>
      </c>
      <c r="AT18" s="29">
        <f t="shared" si="19"/>
        <v>31</v>
      </c>
      <c r="AU18" s="37"/>
      <c r="AV18" s="36">
        <f t="shared" ref="AV18:AW18" si="20">SUM(AV6:AV17)</f>
        <v>0</v>
      </c>
      <c r="AW18" s="29">
        <f t="shared" si="20"/>
        <v>0</v>
      </c>
      <c r="AX18" s="37"/>
      <c r="AY18" s="36">
        <f t="shared" ref="AY18:AZ18" si="21">SUM(AY6:AY17)</f>
        <v>0</v>
      </c>
      <c r="AZ18" s="29">
        <f t="shared" si="21"/>
        <v>0</v>
      </c>
      <c r="BA18" s="37"/>
      <c r="BB18" s="36">
        <f t="shared" ref="BB18:BC18" si="22">SUM(BB6:BB17)</f>
        <v>0</v>
      </c>
      <c r="BC18" s="29">
        <f t="shared" si="22"/>
        <v>0</v>
      </c>
      <c r="BD18" s="37"/>
      <c r="BE18" s="36">
        <f t="shared" ref="BE18:BF18" si="23">SUM(BE6:BE17)</f>
        <v>0</v>
      </c>
      <c r="BF18" s="29">
        <f t="shared" si="23"/>
        <v>0</v>
      </c>
      <c r="BG18" s="37"/>
      <c r="BH18" s="36">
        <f t="shared" ref="BH18:BI18" si="24">SUM(BH6:BH17)</f>
        <v>0</v>
      </c>
      <c r="BI18" s="29">
        <f t="shared" si="24"/>
        <v>0</v>
      </c>
      <c r="BJ18" s="37"/>
      <c r="BK18" s="36">
        <f t="shared" ref="BK18:BL18" si="25">SUM(BK6:BK17)</f>
        <v>0</v>
      </c>
      <c r="BL18" s="29">
        <f t="shared" si="25"/>
        <v>0</v>
      </c>
      <c r="BM18" s="37"/>
      <c r="BN18" s="36">
        <f t="shared" ref="BN18:BO18" si="26">SUM(BN6:BN17)</f>
        <v>0</v>
      </c>
      <c r="BO18" s="29">
        <f t="shared" si="26"/>
        <v>0</v>
      </c>
      <c r="BP18" s="37"/>
      <c r="BQ18" s="36">
        <f t="shared" ref="BQ18:BR18" si="27">SUM(BQ6:BQ17)</f>
        <v>0</v>
      </c>
      <c r="BR18" s="29">
        <f t="shared" si="27"/>
        <v>0</v>
      </c>
      <c r="BS18" s="37"/>
      <c r="BT18" s="36">
        <f t="shared" ref="BT18:BU18" si="28">SUM(BT6:BT17)</f>
        <v>0</v>
      </c>
      <c r="BU18" s="29">
        <f t="shared" si="28"/>
        <v>0</v>
      </c>
      <c r="BV18" s="37"/>
      <c r="BW18" s="36">
        <f t="shared" ref="BW18:BX18" si="29">SUM(BW6:BW17)</f>
        <v>0</v>
      </c>
      <c r="BX18" s="29">
        <f t="shared" si="29"/>
        <v>0</v>
      </c>
      <c r="BY18" s="37"/>
      <c r="BZ18" s="36"/>
      <c r="CA18" s="29"/>
      <c r="CB18" s="37"/>
      <c r="CC18" s="36">
        <f t="shared" ref="CC18:CD18" si="30">SUM(CC6:CC17)</f>
        <v>0</v>
      </c>
      <c r="CD18" s="29">
        <f t="shared" si="30"/>
        <v>0</v>
      </c>
      <c r="CE18" s="37"/>
      <c r="CF18" s="36">
        <f t="shared" ref="CF18:CG18" si="31">SUM(CF6:CF17)</f>
        <v>4171</v>
      </c>
      <c r="CG18" s="29">
        <f t="shared" si="31"/>
        <v>20786</v>
      </c>
      <c r="CH18" s="37"/>
      <c r="CI18" s="36">
        <f t="shared" ref="CI18:CJ18" si="32">SUM(CI6:CI17)</f>
        <v>0</v>
      </c>
      <c r="CJ18" s="29">
        <f t="shared" si="32"/>
        <v>0</v>
      </c>
      <c r="CK18" s="37"/>
      <c r="CL18" s="36">
        <f t="shared" ref="CL18:CM18" si="33">SUM(CL6:CL17)</f>
        <v>9326</v>
      </c>
      <c r="CM18" s="29">
        <f t="shared" si="33"/>
        <v>39667</v>
      </c>
      <c r="CN18" s="37"/>
      <c r="CO18" s="36">
        <f t="shared" ref="CO18:CP18" si="34">SUM(CO6:CO17)</f>
        <v>0</v>
      </c>
      <c r="CP18" s="29">
        <f t="shared" si="34"/>
        <v>0</v>
      </c>
      <c r="CQ18" s="37"/>
      <c r="CR18" s="36">
        <f t="shared" ref="CR18:CS18" si="35">SUM(CR6:CR17)</f>
        <v>0</v>
      </c>
      <c r="CS18" s="29">
        <f t="shared" si="35"/>
        <v>0</v>
      </c>
      <c r="CT18" s="37"/>
      <c r="CU18" s="36">
        <f t="shared" ref="CU18:CV18" si="36">SUM(CU6:CU17)</f>
        <v>0</v>
      </c>
      <c r="CV18" s="29">
        <f t="shared" si="36"/>
        <v>0</v>
      </c>
      <c r="CW18" s="37"/>
      <c r="CX18" s="36">
        <f t="shared" ref="CX18:CY18" si="37">SUM(CX6:CX17)</f>
        <v>0</v>
      </c>
      <c r="CY18" s="29">
        <f t="shared" si="37"/>
        <v>0</v>
      </c>
      <c r="CZ18" s="37"/>
      <c r="DA18" s="36">
        <f t="shared" ref="DA18:DB18" si="38">SUM(DA6:DA17)</f>
        <v>0</v>
      </c>
      <c r="DB18" s="29">
        <f t="shared" si="38"/>
        <v>0</v>
      </c>
      <c r="DC18" s="37"/>
      <c r="DD18" s="36">
        <f t="shared" ref="DD18:DE18" si="39">SUM(DD6:DD17)</f>
        <v>0</v>
      </c>
      <c r="DE18" s="29">
        <f t="shared" si="39"/>
        <v>0</v>
      </c>
      <c r="DF18" s="37"/>
      <c r="DG18" s="36">
        <f t="shared" ref="DG18:DH18" si="40">SUM(DG6:DG17)</f>
        <v>-4180</v>
      </c>
      <c r="DH18" s="29">
        <f t="shared" si="40"/>
        <v>-18483</v>
      </c>
      <c r="DI18" s="37"/>
      <c r="DJ18" s="36">
        <f t="shared" ref="DJ18:DK18" si="41">SUM(DJ6:DJ17)</f>
        <v>0</v>
      </c>
      <c r="DK18" s="29">
        <f t="shared" si="41"/>
        <v>0</v>
      </c>
      <c r="DL18" s="37"/>
      <c r="DM18" s="36">
        <f t="shared" ref="DM18:DN18" si="42">SUM(DM6:DM17)</f>
        <v>0</v>
      </c>
      <c r="DN18" s="29">
        <f t="shared" si="42"/>
        <v>0</v>
      </c>
      <c r="DO18" s="37"/>
      <c r="DP18" s="36">
        <f t="shared" ref="DP18:DQ18" si="43">SUM(DP6:DP17)</f>
        <v>-3780</v>
      </c>
      <c r="DQ18" s="29">
        <f t="shared" si="43"/>
        <v>-19154</v>
      </c>
      <c r="DR18" s="37"/>
      <c r="DS18" s="36">
        <f t="shared" ref="DS18:DT18" si="44">SUM(DS6:DS17)</f>
        <v>0</v>
      </c>
      <c r="DT18" s="29">
        <f t="shared" si="44"/>
        <v>0</v>
      </c>
      <c r="DU18" s="37"/>
      <c r="DV18" s="36">
        <f t="shared" ref="DV18:DW18" si="45">SUM(DV6:DV17)</f>
        <v>0</v>
      </c>
      <c r="DW18" s="29">
        <f t="shared" si="45"/>
        <v>0</v>
      </c>
      <c r="DX18" s="37"/>
      <c r="DY18" s="36">
        <f t="shared" ref="DY18:DZ18" si="46">SUM(DY6:DY17)</f>
        <v>0</v>
      </c>
      <c r="DZ18" s="29">
        <f t="shared" si="46"/>
        <v>0</v>
      </c>
      <c r="EA18" s="37"/>
      <c r="EB18" s="30">
        <f t="shared" si="4"/>
        <v>10954</v>
      </c>
      <c r="EC18" s="31">
        <f t="shared" si="5"/>
        <v>45712</v>
      </c>
      <c r="ED18" s="4"/>
      <c r="EE18" s="5"/>
      <c r="EF18" s="4"/>
      <c r="EG18" s="4"/>
      <c r="EH18" s="4"/>
      <c r="EI18" s="5"/>
      <c r="EJ18" s="4"/>
      <c r="EK18" s="4"/>
      <c r="EL18" s="4"/>
      <c r="EM18" s="5"/>
      <c r="EN18" s="4"/>
      <c r="EO18" s="4"/>
      <c r="EP18" s="4"/>
      <c r="EQ18" s="5"/>
      <c r="ER18" s="4"/>
      <c r="ES18" s="4"/>
      <c r="ET18" s="4"/>
      <c r="EU18" s="5"/>
      <c r="EV18" s="4"/>
      <c r="EW18" s="4"/>
      <c r="EX18" s="4"/>
      <c r="EY18" s="5"/>
      <c r="EZ18" s="4"/>
      <c r="FA18" s="4"/>
      <c r="FB18" s="4"/>
      <c r="FC18" s="5"/>
      <c r="FD18" s="4"/>
      <c r="FE18" s="4"/>
      <c r="FF18" s="1"/>
      <c r="FG18" s="2"/>
      <c r="FH18" s="1"/>
      <c r="FI18" s="1"/>
      <c r="FJ18" s="1"/>
      <c r="FO18" s="3"/>
      <c r="FT18" s="3"/>
      <c r="FY18" s="3"/>
      <c r="GD18" s="3"/>
      <c r="GI18" s="3"/>
      <c r="GN18" s="3"/>
      <c r="GS18" s="3"/>
      <c r="GX18" s="3"/>
      <c r="HC18" s="3"/>
      <c r="HH18" s="3"/>
      <c r="HM18" s="3"/>
      <c r="HR18" s="3"/>
      <c r="HW18" s="3"/>
      <c r="IB18" s="3"/>
      <c r="IG18" s="3"/>
    </row>
    <row r="19" spans="1:241" x14ac:dyDescent="0.3">
      <c r="A19" s="41">
        <v>2005</v>
      </c>
      <c r="B19" s="42" t="s">
        <v>5</v>
      </c>
      <c r="C19" s="32">
        <v>0</v>
      </c>
      <c r="D19" s="23">
        <v>0</v>
      </c>
      <c r="E19" s="33">
        <v>0</v>
      </c>
      <c r="F19" s="34">
        <v>0</v>
      </c>
      <c r="G19" s="9">
        <v>0</v>
      </c>
      <c r="H19" s="35">
        <v>0</v>
      </c>
      <c r="I19" s="32">
        <v>0</v>
      </c>
      <c r="J19" s="23">
        <v>0</v>
      </c>
      <c r="K19" s="33">
        <f t="shared" ref="K19:K30" si="47">IF(I19=0,0,J19/I19*1000)</f>
        <v>0</v>
      </c>
      <c r="L19" s="32">
        <v>0</v>
      </c>
      <c r="M19" s="23">
        <v>0</v>
      </c>
      <c r="N19" s="33">
        <v>0</v>
      </c>
      <c r="O19" s="32">
        <v>0</v>
      </c>
      <c r="P19" s="23">
        <v>0</v>
      </c>
      <c r="Q19" s="33">
        <v>0</v>
      </c>
      <c r="R19" s="32">
        <v>0</v>
      </c>
      <c r="S19" s="23">
        <v>0</v>
      </c>
      <c r="T19" s="33">
        <v>0</v>
      </c>
      <c r="U19" s="32">
        <v>0</v>
      </c>
      <c r="V19" s="23">
        <v>0</v>
      </c>
      <c r="W19" s="33">
        <v>0</v>
      </c>
      <c r="X19" s="32">
        <v>40</v>
      </c>
      <c r="Y19" s="23">
        <v>159</v>
      </c>
      <c r="Z19" s="33">
        <f>Y19/X19*1000</f>
        <v>3975</v>
      </c>
      <c r="AA19" s="32">
        <v>0</v>
      </c>
      <c r="AB19" s="23">
        <v>0</v>
      </c>
      <c r="AC19" s="33">
        <v>0</v>
      </c>
      <c r="AD19" s="32">
        <v>0</v>
      </c>
      <c r="AE19" s="23">
        <v>0</v>
      </c>
      <c r="AF19" s="33">
        <v>0</v>
      </c>
      <c r="AG19" s="32">
        <v>0</v>
      </c>
      <c r="AH19" s="23">
        <v>0</v>
      </c>
      <c r="AI19" s="33">
        <v>0</v>
      </c>
      <c r="AJ19" s="32">
        <v>0</v>
      </c>
      <c r="AK19" s="23">
        <v>0</v>
      </c>
      <c r="AL19" s="33">
        <v>0</v>
      </c>
      <c r="AM19" s="32">
        <v>0</v>
      </c>
      <c r="AN19" s="23">
        <v>0</v>
      </c>
      <c r="AO19" s="33">
        <v>0</v>
      </c>
      <c r="AP19" s="32">
        <v>0</v>
      </c>
      <c r="AQ19" s="23">
        <v>0</v>
      </c>
      <c r="AR19" s="33">
        <v>0</v>
      </c>
      <c r="AS19" s="32">
        <v>0</v>
      </c>
      <c r="AT19" s="23">
        <v>0</v>
      </c>
      <c r="AU19" s="33">
        <v>0</v>
      </c>
      <c r="AV19" s="32">
        <v>0</v>
      </c>
      <c r="AW19" s="23">
        <v>0</v>
      </c>
      <c r="AX19" s="33">
        <v>0</v>
      </c>
      <c r="AY19" s="32">
        <v>0</v>
      </c>
      <c r="AZ19" s="23">
        <v>0</v>
      </c>
      <c r="BA19" s="33">
        <v>0</v>
      </c>
      <c r="BB19" s="32">
        <v>0</v>
      </c>
      <c r="BC19" s="23">
        <v>0</v>
      </c>
      <c r="BD19" s="33">
        <v>0</v>
      </c>
      <c r="BE19" s="32">
        <v>0</v>
      </c>
      <c r="BF19" s="23">
        <v>0</v>
      </c>
      <c r="BG19" s="33">
        <v>0</v>
      </c>
      <c r="BH19" s="32">
        <v>0</v>
      </c>
      <c r="BI19" s="23">
        <v>0</v>
      </c>
      <c r="BJ19" s="33">
        <v>0</v>
      </c>
      <c r="BK19" s="32">
        <v>0</v>
      </c>
      <c r="BL19" s="23">
        <v>0</v>
      </c>
      <c r="BM19" s="33">
        <v>0</v>
      </c>
      <c r="BN19" s="32">
        <v>0</v>
      </c>
      <c r="BO19" s="23">
        <v>0</v>
      </c>
      <c r="BP19" s="33">
        <v>0</v>
      </c>
      <c r="BQ19" s="32">
        <v>0</v>
      </c>
      <c r="BR19" s="23">
        <v>0</v>
      </c>
      <c r="BS19" s="33">
        <v>0</v>
      </c>
      <c r="BT19" s="32">
        <v>0</v>
      </c>
      <c r="BU19" s="23">
        <v>0</v>
      </c>
      <c r="BV19" s="33">
        <v>0</v>
      </c>
      <c r="BW19" s="32">
        <v>0</v>
      </c>
      <c r="BX19" s="23">
        <v>0</v>
      </c>
      <c r="BY19" s="33">
        <v>0</v>
      </c>
      <c r="BZ19" s="32"/>
      <c r="CA19" s="23"/>
      <c r="CB19" s="33"/>
      <c r="CC19" s="32">
        <v>0</v>
      </c>
      <c r="CD19" s="23">
        <v>0</v>
      </c>
      <c r="CE19" s="33">
        <v>0</v>
      </c>
      <c r="CF19" s="32">
        <v>0</v>
      </c>
      <c r="CG19" s="23">
        <v>0</v>
      </c>
      <c r="CH19" s="33">
        <v>0</v>
      </c>
      <c r="CI19" s="32">
        <v>0</v>
      </c>
      <c r="CJ19" s="23">
        <v>0</v>
      </c>
      <c r="CK19" s="33">
        <v>0</v>
      </c>
      <c r="CL19" s="32">
        <v>140</v>
      </c>
      <c r="CM19" s="23">
        <v>535</v>
      </c>
      <c r="CN19" s="33">
        <f>CM19/CL19*1000</f>
        <v>3821.4285714285716</v>
      </c>
      <c r="CO19" s="32">
        <v>0</v>
      </c>
      <c r="CP19" s="23">
        <v>0</v>
      </c>
      <c r="CQ19" s="33">
        <v>0</v>
      </c>
      <c r="CR19" s="32">
        <v>0</v>
      </c>
      <c r="CS19" s="23">
        <v>0</v>
      </c>
      <c r="CT19" s="33">
        <f t="shared" ref="CT19:CT30" si="48">IF(CR19=0,0,CS19/CR19*1000)</f>
        <v>0</v>
      </c>
      <c r="CU19" s="32">
        <v>0</v>
      </c>
      <c r="CV19" s="23">
        <v>0</v>
      </c>
      <c r="CW19" s="33">
        <v>0</v>
      </c>
      <c r="CX19" s="32">
        <v>0</v>
      </c>
      <c r="CY19" s="23">
        <v>0</v>
      </c>
      <c r="CZ19" s="33">
        <v>0</v>
      </c>
      <c r="DA19" s="32">
        <v>0</v>
      </c>
      <c r="DB19" s="23">
        <v>0</v>
      </c>
      <c r="DC19" s="33">
        <v>0</v>
      </c>
      <c r="DD19" s="32">
        <v>0</v>
      </c>
      <c r="DE19" s="23">
        <v>0</v>
      </c>
      <c r="DF19" s="33">
        <v>0</v>
      </c>
      <c r="DG19" s="32">
        <v>0</v>
      </c>
      <c r="DH19" s="23">
        <v>0</v>
      </c>
      <c r="DI19" s="33">
        <v>0</v>
      </c>
      <c r="DJ19" s="32">
        <v>0</v>
      </c>
      <c r="DK19" s="23">
        <v>0</v>
      </c>
      <c r="DL19" s="33">
        <v>0</v>
      </c>
      <c r="DM19" s="32">
        <v>0</v>
      </c>
      <c r="DN19" s="23">
        <v>0</v>
      </c>
      <c r="DO19" s="33">
        <v>0</v>
      </c>
      <c r="DP19" s="32">
        <v>-100</v>
      </c>
      <c r="DQ19" s="23">
        <v>-402</v>
      </c>
      <c r="DR19" s="33">
        <f>DQ19/DP19*-1000</f>
        <v>-4019.9999999999995</v>
      </c>
      <c r="DS19" s="32">
        <v>0</v>
      </c>
      <c r="DT19" s="23">
        <v>0</v>
      </c>
      <c r="DU19" s="33">
        <f t="shared" ref="DU19:DU30" si="49">IF(DS19=0,0,DT19/DS19*1000)</f>
        <v>0</v>
      </c>
      <c r="DV19" s="32">
        <v>0</v>
      </c>
      <c r="DW19" s="23">
        <v>0</v>
      </c>
      <c r="DX19" s="33">
        <f t="shared" ref="DX19:DX30" si="50">IF(DV19=0,0,DW19/DV19*1000)</f>
        <v>0</v>
      </c>
      <c r="DY19" s="32">
        <v>0</v>
      </c>
      <c r="DZ19" s="23">
        <v>0</v>
      </c>
      <c r="EA19" s="33">
        <v>0</v>
      </c>
      <c r="EB19" s="24">
        <f t="shared" si="4"/>
        <v>80</v>
      </c>
      <c r="EC19" s="25">
        <f t="shared" si="5"/>
        <v>292</v>
      </c>
      <c r="ED19" s="4"/>
      <c r="EE19" s="5"/>
      <c r="EF19" s="4"/>
      <c r="EG19" s="4"/>
      <c r="EH19" s="4"/>
      <c r="EI19" s="5"/>
      <c r="EJ19" s="4"/>
      <c r="EK19" s="4"/>
      <c r="EL19" s="4"/>
      <c r="EM19" s="5"/>
      <c r="EN19" s="4"/>
      <c r="EO19" s="4"/>
      <c r="EP19" s="4"/>
      <c r="EQ19" s="5"/>
      <c r="ER19" s="4"/>
      <c r="ES19" s="4"/>
      <c r="ET19" s="4"/>
      <c r="EU19" s="5"/>
      <c r="EV19" s="4"/>
      <c r="EW19" s="4"/>
      <c r="EX19" s="4"/>
      <c r="EY19" s="5"/>
      <c r="EZ19" s="4"/>
      <c r="FA19" s="4"/>
      <c r="FB19" s="4"/>
      <c r="FC19" s="5"/>
      <c r="FD19" s="4"/>
      <c r="FE19" s="4"/>
      <c r="FF19" s="1"/>
      <c r="FG19" s="2"/>
      <c r="FH19" s="1"/>
      <c r="FI19" s="1"/>
      <c r="FJ19" s="1"/>
    </row>
    <row r="20" spans="1:241" x14ac:dyDescent="0.3">
      <c r="A20" s="43">
        <v>2005</v>
      </c>
      <c r="B20" s="44" t="s">
        <v>6</v>
      </c>
      <c r="C20" s="34">
        <v>0</v>
      </c>
      <c r="D20" s="9">
        <v>0</v>
      </c>
      <c r="E20" s="35">
        <v>0</v>
      </c>
      <c r="F20" s="34">
        <v>0</v>
      </c>
      <c r="G20" s="9">
        <v>0</v>
      </c>
      <c r="H20" s="35">
        <v>0</v>
      </c>
      <c r="I20" s="34">
        <v>0</v>
      </c>
      <c r="J20" s="9">
        <v>0</v>
      </c>
      <c r="K20" s="35">
        <f t="shared" si="47"/>
        <v>0</v>
      </c>
      <c r="L20" s="34">
        <v>0</v>
      </c>
      <c r="M20" s="9">
        <v>0</v>
      </c>
      <c r="N20" s="35">
        <v>0</v>
      </c>
      <c r="O20" s="34">
        <v>0</v>
      </c>
      <c r="P20" s="9">
        <v>0</v>
      </c>
      <c r="Q20" s="35">
        <v>0</v>
      </c>
      <c r="R20" s="34">
        <v>0</v>
      </c>
      <c r="S20" s="9">
        <v>0</v>
      </c>
      <c r="T20" s="35">
        <v>0</v>
      </c>
      <c r="U20" s="34">
        <v>0</v>
      </c>
      <c r="V20" s="9">
        <v>0</v>
      </c>
      <c r="W20" s="35">
        <v>0</v>
      </c>
      <c r="X20" s="34">
        <v>160</v>
      </c>
      <c r="Y20" s="9">
        <v>631</v>
      </c>
      <c r="Z20" s="35">
        <f t="shared" ref="Z20:Z29" si="51">Y20/X20*1000</f>
        <v>3943.75</v>
      </c>
      <c r="AA20" s="34">
        <v>0</v>
      </c>
      <c r="AB20" s="9">
        <v>0</v>
      </c>
      <c r="AC20" s="35">
        <v>0</v>
      </c>
      <c r="AD20" s="34">
        <v>0</v>
      </c>
      <c r="AE20" s="9">
        <v>0</v>
      </c>
      <c r="AF20" s="35">
        <v>0</v>
      </c>
      <c r="AG20" s="34">
        <v>0</v>
      </c>
      <c r="AH20" s="9">
        <v>0</v>
      </c>
      <c r="AI20" s="35">
        <v>0</v>
      </c>
      <c r="AJ20" s="34">
        <v>0</v>
      </c>
      <c r="AK20" s="9">
        <v>0</v>
      </c>
      <c r="AL20" s="35">
        <v>0</v>
      </c>
      <c r="AM20" s="34">
        <v>0</v>
      </c>
      <c r="AN20" s="9">
        <v>0</v>
      </c>
      <c r="AO20" s="35">
        <v>0</v>
      </c>
      <c r="AP20" s="34">
        <v>0</v>
      </c>
      <c r="AQ20" s="9">
        <v>0</v>
      </c>
      <c r="AR20" s="35">
        <v>0</v>
      </c>
      <c r="AS20" s="34">
        <v>1</v>
      </c>
      <c r="AT20" s="9">
        <v>23</v>
      </c>
      <c r="AU20" s="35">
        <f>AT20/AS20*1000</f>
        <v>23000</v>
      </c>
      <c r="AV20" s="34">
        <v>0</v>
      </c>
      <c r="AW20" s="9">
        <v>0</v>
      </c>
      <c r="AX20" s="35">
        <v>0</v>
      </c>
      <c r="AY20" s="34">
        <v>0</v>
      </c>
      <c r="AZ20" s="9">
        <v>0</v>
      </c>
      <c r="BA20" s="35">
        <v>0</v>
      </c>
      <c r="BB20" s="34">
        <v>0</v>
      </c>
      <c r="BC20" s="9">
        <v>0</v>
      </c>
      <c r="BD20" s="35">
        <v>0</v>
      </c>
      <c r="BE20" s="34">
        <v>0</v>
      </c>
      <c r="BF20" s="9">
        <v>0</v>
      </c>
      <c r="BG20" s="35">
        <v>0</v>
      </c>
      <c r="BH20" s="34">
        <v>0</v>
      </c>
      <c r="BI20" s="9">
        <v>0</v>
      </c>
      <c r="BJ20" s="35">
        <v>0</v>
      </c>
      <c r="BK20" s="34">
        <v>0</v>
      </c>
      <c r="BL20" s="9">
        <v>0</v>
      </c>
      <c r="BM20" s="35">
        <v>0</v>
      </c>
      <c r="BN20" s="34">
        <v>0</v>
      </c>
      <c r="BO20" s="9">
        <v>0</v>
      </c>
      <c r="BP20" s="35">
        <v>0</v>
      </c>
      <c r="BQ20" s="34">
        <v>0</v>
      </c>
      <c r="BR20" s="9">
        <v>0</v>
      </c>
      <c r="BS20" s="35">
        <v>0</v>
      </c>
      <c r="BT20" s="34">
        <v>0</v>
      </c>
      <c r="BU20" s="9">
        <v>0</v>
      </c>
      <c r="BV20" s="35">
        <v>0</v>
      </c>
      <c r="BW20" s="34">
        <v>0</v>
      </c>
      <c r="BX20" s="9">
        <v>0</v>
      </c>
      <c r="BY20" s="35">
        <v>0</v>
      </c>
      <c r="BZ20" s="34"/>
      <c r="CA20" s="9"/>
      <c r="CB20" s="35"/>
      <c r="CC20" s="34">
        <v>0</v>
      </c>
      <c r="CD20" s="9">
        <v>0</v>
      </c>
      <c r="CE20" s="35">
        <v>0</v>
      </c>
      <c r="CF20" s="34">
        <v>0</v>
      </c>
      <c r="CG20" s="9">
        <v>35</v>
      </c>
      <c r="CH20" s="35">
        <v>0</v>
      </c>
      <c r="CI20" s="34">
        <v>0</v>
      </c>
      <c r="CJ20" s="9">
        <v>0</v>
      </c>
      <c r="CK20" s="35">
        <v>0</v>
      </c>
      <c r="CL20" s="34">
        <v>0</v>
      </c>
      <c r="CM20" s="9">
        <v>0</v>
      </c>
      <c r="CN20" s="35">
        <v>0</v>
      </c>
      <c r="CO20" s="34">
        <v>0</v>
      </c>
      <c r="CP20" s="9">
        <v>0</v>
      </c>
      <c r="CQ20" s="35">
        <v>0</v>
      </c>
      <c r="CR20" s="34">
        <v>0</v>
      </c>
      <c r="CS20" s="9">
        <v>0</v>
      </c>
      <c r="CT20" s="35">
        <f t="shared" si="48"/>
        <v>0</v>
      </c>
      <c r="CU20" s="34">
        <v>0</v>
      </c>
      <c r="CV20" s="9">
        <v>0</v>
      </c>
      <c r="CW20" s="35">
        <v>0</v>
      </c>
      <c r="CX20" s="34">
        <v>0</v>
      </c>
      <c r="CY20" s="9">
        <v>0</v>
      </c>
      <c r="CZ20" s="35">
        <v>0</v>
      </c>
      <c r="DA20" s="34">
        <v>0</v>
      </c>
      <c r="DB20" s="9">
        <v>0</v>
      </c>
      <c r="DC20" s="35">
        <v>0</v>
      </c>
      <c r="DD20" s="34">
        <v>0</v>
      </c>
      <c r="DE20" s="9">
        <v>0</v>
      </c>
      <c r="DF20" s="35">
        <v>0</v>
      </c>
      <c r="DG20" s="34">
        <v>0</v>
      </c>
      <c r="DH20" s="9">
        <v>0</v>
      </c>
      <c r="DI20" s="35">
        <v>0</v>
      </c>
      <c r="DJ20" s="34">
        <v>0</v>
      </c>
      <c r="DK20" s="9">
        <v>0</v>
      </c>
      <c r="DL20" s="35">
        <v>0</v>
      </c>
      <c r="DM20" s="34">
        <v>0</v>
      </c>
      <c r="DN20" s="9">
        <v>0</v>
      </c>
      <c r="DO20" s="35">
        <v>0</v>
      </c>
      <c r="DP20" s="34">
        <v>100</v>
      </c>
      <c r="DQ20" s="9">
        <v>298</v>
      </c>
      <c r="DR20" s="35">
        <f t="shared" ref="DR20" si="52">DQ20/DP20*1000</f>
        <v>2980</v>
      </c>
      <c r="DS20" s="34">
        <v>0</v>
      </c>
      <c r="DT20" s="9">
        <v>0</v>
      </c>
      <c r="DU20" s="35">
        <f t="shared" si="49"/>
        <v>0</v>
      </c>
      <c r="DV20" s="34">
        <v>0</v>
      </c>
      <c r="DW20" s="9">
        <v>0</v>
      </c>
      <c r="DX20" s="35">
        <f t="shared" si="50"/>
        <v>0</v>
      </c>
      <c r="DY20" s="34">
        <v>0</v>
      </c>
      <c r="DZ20" s="9">
        <v>0</v>
      </c>
      <c r="EA20" s="35">
        <v>0</v>
      </c>
      <c r="EB20" s="7">
        <f t="shared" si="4"/>
        <v>261</v>
      </c>
      <c r="EC20" s="11">
        <f t="shared" si="5"/>
        <v>987</v>
      </c>
      <c r="ED20" s="4"/>
      <c r="EE20" s="5"/>
      <c r="EF20" s="4"/>
      <c r="EG20" s="4"/>
      <c r="EH20" s="4"/>
      <c r="EI20" s="5"/>
      <c r="EJ20" s="4"/>
      <c r="EK20" s="4"/>
      <c r="EL20" s="4"/>
      <c r="EM20" s="5"/>
      <c r="EN20" s="4"/>
      <c r="EO20" s="4"/>
      <c r="EP20" s="4"/>
      <c r="EQ20" s="5"/>
      <c r="ER20" s="4"/>
      <c r="ES20" s="4"/>
      <c r="ET20" s="4"/>
      <c r="EU20" s="5"/>
      <c r="EV20" s="4"/>
      <c r="EW20" s="4"/>
      <c r="EX20" s="4"/>
      <c r="EY20" s="5"/>
      <c r="EZ20" s="4"/>
      <c r="FA20" s="4"/>
      <c r="FB20" s="4"/>
      <c r="FC20" s="5"/>
      <c r="FD20" s="4"/>
      <c r="FE20" s="4"/>
      <c r="FF20" s="1"/>
      <c r="FG20" s="2"/>
      <c r="FH20" s="1"/>
      <c r="FI20" s="1"/>
      <c r="FJ20" s="1"/>
    </row>
    <row r="21" spans="1:241" x14ac:dyDescent="0.3">
      <c r="A21" s="43">
        <v>2005</v>
      </c>
      <c r="B21" s="44" t="s">
        <v>7</v>
      </c>
      <c r="C21" s="34">
        <v>0</v>
      </c>
      <c r="D21" s="9">
        <v>0</v>
      </c>
      <c r="E21" s="35">
        <v>0</v>
      </c>
      <c r="F21" s="34">
        <v>0</v>
      </c>
      <c r="G21" s="9">
        <v>0</v>
      </c>
      <c r="H21" s="35">
        <v>0</v>
      </c>
      <c r="I21" s="34">
        <v>0</v>
      </c>
      <c r="J21" s="9">
        <v>0</v>
      </c>
      <c r="K21" s="35">
        <f t="shared" si="47"/>
        <v>0</v>
      </c>
      <c r="L21" s="34">
        <v>0</v>
      </c>
      <c r="M21" s="9">
        <v>0</v>
      </c>
      <c r="N21" s="35">
        <v>0</v>
      </c>
      <c r="O21" s="34">
        <v>0</v>
      </c>
      <c r="P21" s="9">
        <v>0</v>
      </c>
      <c r="Q21" s="35">
        <v>0</v>
      </c>
      <c r="R21" s="34">
        <v>0</v>
      </c>
      <c r="S21" s="9">
        <v>0</v>
      </c>
      <c r="T21" s="35">
        <v>0</v>
      </c>
      <c r="U21" s="34">
        <v>0</v>
      </c>
      <c r="V21" s="9">
        <v>0</v>
      </c>
      <c r="W21" s="35">
        <v>0</v>
      </c>
      <c r="X21" s="34">
        <v>340</v>
      </c>
      <c r="Y21" s="9">
        <v>1276</v>
      </c>
      <c r="Z21" s="35">
        <f t="shared" si="51"/>
        <v>3752.9411764705883</v>
      </c>
      <c r="AA21" s="34">
        <v>24</v>
      </c>
      <c r="AB21" s="9">
        <v>49</v>
      </c>
      <c r="AC21" s="35">
        <f>AB21/AA21*1000</f>
        <v>2041.6666666666665</v>
      </c>
      <c r="AD21" s="34">
        <v>0</v>
      </c>
      <c r="AE21" s="9">
        <v>0</v>
      </c>
      <c r="AF21" s="35">
        <v>0</v>
      </c>
      <c r="AG21" s="34">
        <v>0</v>
      </c>
      <c r="AH21" s="9">
        <v>0</v>
      </c>
      <c r="AI21" s="35">
        <v>0</v>
      </c>
      <c r="AJ21" s="34">
        <v>0</v>
      </c>
      <c r="AK21" s="9">
        <v>0</v>
      </c>
      <c r="AL21" s="35">
        <v>0</v>
      </c>
      <c r="AM21" s="34">
        <v>0</v>
      </c>
      <c r="AN21" s="9">
        <v>0</v>
      </c>
      <c r="AO21" s="35">
        <v>0</v>
      </c>
      <c r="AP21" s="34">
        <v>0</v>
      </c>
      <c r="AQ21" s="9">
        <v>0</v>
      </c>
      <c r="AR21" s="35">
        <v>0</v>
      </c>
      <c r="AS21" s="34">
        <v>1</v>
      </c>
      <c r="AT21" s="9">
        <v>24</v>
      </c>
      <c r="AU21" s="35">
        <f>AT21/AS21*1000</f>
        <v>24000</v>
      </c>
      <c r="AV21" s="34">
        <v>0</v>
      </c>
      <c r="AW21" s="9">
        <v>1</v>
      </c>
      <c r="AX21" s="35">
        <v>0</v>
      </c>
      <c r="AY21" s="34">
        <v>0</v>
      </c>
      <c r="AZ21" s="9">
        <v>0</v>
      </c>
      <c r="BA21" s="35">
        <v>0</v>
      </c>
      <c r="BB21" s="34">
        <v>0</v>
      </c>
      <c r="BC21" s="9">
        <v>0</v>
      </c>
      <c r="BD21" s="35">
        <v>0</v>
      </c>
      <c r="BE21" s="34">
        <v>0</v>
      </c>
      <c r="BF21" s="9">
        <v>0</v>
      </c>
      <c r="BG21" s="35">
        <v>0</v>
      </c>
      <c r="BH21" s="34">
        <v>0</v>
      </c>
      <c r="BI21" s="9">
        <v>0</v>
      </c>
      <c r="BJ21" s="35">
        <v>0</v>
      </c>
      <c r="BK21" s="34">
        <v>0</v>
      </c>
      <c r="BL21" s="9">
        <v>0</v>
      </c>
      <c r="BM21" s="35">
        <v>0</v>
      </c>
      <c r="BN21" s="34">
        <v>0</v>
      </c>
      <c r="BO21" s="9">
        <v>0</v>
      </c>
      <c r="BP21" s="35">
        <v>0</v>
      </c>
      <c r="BQ21" s="34">
        <v>0</v>
      </c>
      <c r="BR21" s="9">
        <v>0</v>
      </c>
      <c r="BS21" s="35">
        <v>0</v>
      </c>
      <c r="BT21" s="34">
        <v>0</v>
      </c>
      <c r="BU21" s="9">
        <v>0</v>
      </c>
      <c r="BV21" s="35">
        <v>0</v>
      </c>
      <c r="BW21" s="34">
        <v>0</v>
      </c>
      <c r="BX21" s="9">
        <v>0</v>
      </c>
      <c r="BY21" s="35">
        <v>0</v>
      </c>
      <c r="BZ21" s="34"/>
      <c r="CA21" s="9"/>
      <c r="CB21" s="35"/>
      <c r="CC21" s="34">
        <v>0</v>
      </c>
      <c r="CD21" s="9">
        <v>0</v>
      </c>
      <c r="CE21" s="35">
        <v>0</v>
      </c>
      <c r="CF21" s="34">
        <v>18</v>
      </c>
      <c r="CG21" s="9">
        <v>125</v>
      </c>
      <c r="CH21" s="35">
        <f>CG21/CF21*1000</f>
        <v>6944.4444444444443</v>
      </c>
      <c r="CI21" s="34">
        <v>0</v>
      </c>
      <c r="CJ21" s="9">
        <v>0</v>
      </c>
      <c r="CK21" s="35">
        <v>0</v>
      </c>
      <c r="CL21" s="34">
        <v>622</v>
      </c>
      <c r="CM21" s="9">
        <v>2382</v>
      </c>
      <c r="CN21" s="35">
        <f>CM21/CL21*1000</f>
        <v>3829.581993569132</v>
      </c>
      <c r="CO21" s="34">
        <v>0</v>
      </c>
      <c r="CP21" s="9">
        <v>0</v>
      </c>
      <c r="CQ21" s="35">
        <v>0</v>
      </c>
      <c r="CR21" s="34">
        <v>0</v>
      </c>
      <c r="CS21" s="9">
        <v>0</v>
      </c>
      <c r="CT21" s="35">
        <f t="shared" si="48"/>
        <v>0</v>
      </c>
      <c r="CU21" s="34">
        <v>0</v>
      </c>
      <c r="CV21" s="9">
        <v>0</v>
      </c>
      <c r="CW21" s="35">
        <v>0</v>
      </c>
      <c r="CX21" s="34">
        <v>0</v>
      </c>
      <c r="CY21" s="9">
        <v>0</v>
      </c>
      <c r="CZ21" s="35">
        <v>0</v>
      </c>
      <c r="DA21" s="34">
        <v>0</v>
      </c>
      <c r="DB21" s="9">
        <v>0</v>
      </c>
      <c r="DC21" s="35">
        <v>0</v>
      </c>
      <c r="DD21" s="34">
        <v>0</v>
      </c>
      <c r="DE21" s="9">
        <v>0</v>
      </c>
      <c r="DF21" s="35">
        <v>0</v>
      </c>
      <c r="DG21" s="34">
        <v>0</v>
      </c>
      <c r="DH21" s="9">
        <v>0</v>
      </c>
      <c r="DI21" s="35">
        <v>0</v>
      </c>
      <c r="DJ21" s="34">
        <v>0</v>
      </c>
      <c r="DK21" s="9">
        <v>0</v>
      </c>
      <c r="DL21" s="35">
        <v>0</v>
      </c>
      <c r="DM21" s="34">
        <v>0</v>
      </c>
      <c r="DN21" s="9">
        <v>0</v>
      </c>
      <c r="DO21" s="35">
        <v>0</v>
      </c>
      <c r="DP21" s="38">
        <v>-361</v>
      </c>
      <c r="DQ21" s="10">
        <v>-1623</v>
      </c>
      <c r="DR21" s="35">
        <f>DQ21/DP21*-1000</f>
        <v>-4495.8448753462599</v>
      </c>
      <c r="DS21" s="34">
        <v>0</v>
      </c>
      <c r="DT21" s="9">
        <v>0</v>
      </c>
      <c r="DU21" s="35">
        <f t="shared" si="49"/>
        <v>0</v>
      </c>
      <c r="DV21" s="34">
        <v>0</v>
      </c>
      <c r="DW21" s="9">
        <v>0</v>
      </c>
      <c r="DX21" s="35">
        <f t="shared" si="50"/>
        <v>0</v>
      </c>
      <c r="DY21" s="34">
        <v>0</v>
      </c>
      <c r="DZ21" s="9">
        <v>0</v>
      </c>
      <c r="EA21" s="35">
        <v>0</v>
      </c>
      <c r="EB21" s="7">
        <f t="shared" si="4"/>
        <v>644</v>
      </c>
      <c r="EC21" s="11">
        <f t="shared" si="5"/>
        <v>2234</v>
      </c>
      <c r="ED21" s="4"/>
      <c r="EE21" s="5"/>
      <c r="EF21" s="4"/>
      <c r="EG21" s="4"/>
      <c r="EH21" s="4"/>
      <c r="EI21" s="5"/>
      <c r="EJ21" s="4"/>
      <c r="EK21" s="4"/>
      <c r="EL21" s="4"/>
      <c r="EM21" s="5"/>
      <c r="EN21" s="4"/>
      <c r="EO21" s="4"/>
      <c r="EP21" s="4"/>
      <c r="EQ21" s="5"/>
      <c r="ER21" s="4"/>
      <c r="ES21" s="4"/>
      <c r="ET21" s="4"/>
      <c r="EU21" s="5"/>
      <c r="EV21" s="4"/>
      <c r="EW21" s="4"/>
      <c r="EX21" s="4"/>
      <c r="EY21" s="5"/>
      <c r="EZ21" s="4"/>
      <c r="FA21" s="4"/>
      <c r="FB21" s="4"/>
      <c r="FC21" s="5"/>
      <c r="FD21" s="4"/>
      <c r="FE21" s="4"/>
      <c r="FF21" s="1"/>
      <c r="FG21" s="2"/>
      <c r="FH21" s="1"/>
      <c r="FI21" s="1"/>
      <c r="FJ21" s="1"/>
    </row>
    <row r="22" spans="1:241" x14ac:dyDescent="0.3">
      <c r="A22" s="43">
        <v>2005</v>
      </c>
      <c r="B22" s="44" t="s">
        <v>8</v>
      </c>
      <c r="C22" s="34">
        <v>0</v>
      </c>
      <c r="D22" s="9">
        <v>0</v>
      </c>
      <c r="E22" s="35">
        <v>0</v>
      </c>
      <c r="F22" s="34">
        <v>0</v>
      </c>
      <c r="G22" s="9">
        <v>0</v>
      </c>
      <c r="H22" s="35">
        <f>IF(F22=0,0,G22/F22*1000)</f>
        <v>0</v>
      </c>
      <c r="I22" s="34">
        <v>0</v>
      </c>
      <c r="J22" s="9">
        <v>0</v>
      </c>
      <c r="K22" s="35">
        <f t="shared" si="47"/>
        <v>0</v>
      </c>
      <c r="L22" s="34">
        <v>0</v>
      </c>
      <c r="M22" s="9">
        <v>0</v>
      </c>
      <c r="N22" s="35">
        <v>0</v>
      </c>
      <c r="O22" s="34">
        <v>0</v>
      </c>
      <c r="P22" s="9">
        <v>0</v>
      </c>
      <c r="Q22" s="35">
        <v>0</v>
      </c>
      <c r="R22" s="34">
        <v>0</v>
      </c>
      <c r="S22" s="9">
        <v>0</v>
      </c>
      <c r="T22" s="35">
        <v>0</v>
      </c>
      <c r="U22" s="34">
        <v>0</v>
      </c>
      <c r="V22" s="9">
        <v>0</v>
      </c>
      <c r="W22" s="35">
        <v>0</v>
      </c>
      <c r="X22" s="34">
        <v>420</v>
      </c>
      <c r="Y22" s="9">
        <v>1585</v>
      </c>
      <c r="Z22" s="35">
        <f t="shared" si="51"/>
        <v>3773.8095238095239</v>
      </c>
      <c r="AA22" s="34">
        <v>48</v>
      </c>
      <c r="AB22" s="9">
        <v>103</v>
      </c>
      <c r="AC22" s="35">
        <f t="shared" ref="AC22:AC26" si="53">AB22/AA22*1000</f>
        <v>2145.8333333333335</v>
      </c>
      <c r="AD22" s="34">
        <v>0</v>
      </c>
      <c r="AE22" s="9">
        <v>0</v>
      </c>
      <c r="AF22" s="35">
        <v>0</v>
      </c>
      <c r="AG22" s="34">
        <v>0</v>
      </c>
      <c r="AH22" s="9">
        <v>0</v>
      </c>
      <c r="AI22" s="35">
        <v>0</v>
      </c>
      <c r="AJ22" s="34">
        <v>0</v>
      </c>
      <c r="AK22" s="9">
        <v>0</v>
      </c>
      <c r="AL22" s="35">
        <v>0</v>
      </c>
      <c r="AM22" s="34">
        <v>0</v>
      </c>
      <c r="AN22" s="9">
        <v>0</v>
      </c>
      <c r="AO22" s="35">
        <v>0</v>
      </c>
      <c r="AP22" s="34">
        <v>0</v>
      </c>
      <c r="AQ22" s="9">
        <v>0</v>
      </c>
      <c r="AR22" s="35">
        <v>0</v>
      </c>
      <c r="AS22" s="34">
        <v>0</v>
      </c>
      <c r="AT22" s="9">
        <v>0</v>
      </c>
      <c r="AU22" s="35">
        <v>0</v>
      </c>
      <c r="AV22" s="34">
        <v>0</v>
      </c>
      <c r="AW22" s="9">
        <v>0</v>
      </c>
      <c r="AX22" s="35">
        <v>0</v>
      </c>
      <c r="AY22" s="34">
        <v>0</v>
      </c>
      <c r="AZ22" s="9">
        <v>0</v>
      </c>
      <c r="BA22" s="35">
        <v>0</v>
      </c>
      <c r="BB22" s="34">
        <v>0</v>
      </c>
      <c r="BC22" s="9">
        <v>0</v>
      </c>
      <c r="BD22" s="35">
        <v>0</v>
      </c>
      <c r="BE22" s="34">
        <v>0</v>
      </c>
      <c r="BF22" s="9">
        <v>0</v>
      </c>
      <c r="BG22" s="35">
        <v>0</v>
      </c>
      <c r="BH22" s="34">
        <v>0</v>
      </c>
      <c r="BI22" s="9">
        <v>0</v>
      </c>
      <c r="BJ22" s="35">
        <v>0</v>
      </c>
      <c r="BK22" s="34">
        <v>0</v>
      </c>
      <c r="BL22" s="9">
        <v>0</v>
      </c>
      <c r="BM22" s="35">
        <v>0</v>
      </c>
      <c r="BN22" s="34">
        <v>0</v>
      </c>
      <c r="BO22" s="9">
        <v>0</v>
      </c>
      <c r="BP22" s="35">
        <v>0</v>
      </c>
      <c r="BQ22" s="34">
        <v>0</v>
      </c>
      <c r="BR22" s="9">
        <v>0</v>
      </c>
      <c r="BS22" s="35">
        <v>0</v>
      </c>
      <c r="BT22" s="34">
        <v>0</v>
      </c>
      <c r="BU22" s="9">
        <v>0</v>
      </c>
      <c r="BV22" s="35">
        <v>0</v>
      </c>
      <c r="BW22" s="34">
        <v>0</v>
      </c>
      <c r="BX22" s="9">
        <v>0</v>
      </c>
      <c r="BY22" s="35">
        <v>0</v>
      </c>
      <c r="BZ22" s="34"/>
      <c r="CA22" s="9"/>
      <c r="CB22" s="35"/>
      <c r="CC22" s="34">
        <v>0</v>
      </c>
      <c r="CD22" s="9">
        <v>0</v>
      </c>
      <c r="CE22" s="35">
        <v>0</v>
      </c>
      <c r="CF22" s="34">
        <v>37</v>
      </c>
      <c r="CG22" s="9">
        <v>247</v>
      </c>
      <c r="CH22" s="35">
        <f t="shared" ref="CH22:CH29" si="54">CG22/CF22*1000</f>
        <v>6675.6756756756758</v>
      </c>
      <c r="CI22" s="34">
        <v>0</v>
      </c>
      <c r="CJ22" s="9">
        <v>0</v>
      </c>
      <c r="CK22" s="35">
        <v>0</v>
      </c>
      <c r="CL22" s="34">
        <v>842</v>
      </c>
      <c r="CM22" s="9">
        <v>3213</v>
      </c>
      <c r="CN22" s="35">
        <f t="shared" ref="CN22:CN29" si="55">CM22/CL22*1000</f>
        <v>3815.9144893111638</v>
      </c>
      <c r="CO22" s="34">
        <v>0</v>
      </c>
      <c r="CP22" s="9">
        <v>0</v>
      </c>
      <c r="CQ22" s="35">
        <v>0</v>
      </c>
      <c r="CR22" s="34">
        <v>0</v>
      </c>
      <c r="CS22" s="9">
        <v>0</v>
      </c>
      <c r="CT22" s="35">
        <f t="shared" si="48"/>
        <v>0</v>
      </c>
      <c r="CU22" s="34">
        <v>0</v>
      </c>
      <c r="CV22" s="9">
        <v>0</v>
      </c>
      <c r="CW22" s="35">
        <v>0</v>
      </c>
      <c r="CX22" s="34">
        <v>17</v>
      </c>
      <c r="CY22" s="9">
        <v>119</v>
      </c>
      <c r="CZ22" s="35">
        <f>CY22/CX22*1000</f>
        <v>7000</v>
      </c>
      <c r="DA22" s="34">
        <v>0</v>
      </c>
      <c r="DB22" s="9">
        <v>0</v>
      </c>
      <c r="DC22" s="35">
        <v>0</v>
      </c>
      <c r="DD22" s="34">
        <v>0</v>
      </c>
      <c r="DE22" s="9">
        <v>0</v>
      </c>
      <c r="DF22" s="35">
        <v>0</v>
      </c>
      <c r="DG22" s="34">
        <v>-17</v>
      </c>
      <c r="DH22" s="9">
        <v>-116</v>
      </c>
      <c r="DI22" s="35">
        <f>DH22/DG22*-1000</f>
        <v>-6823.5294117647054</v>
      </c>
      <c r="DJ22" s="34">
        <v>0</v>
      </c>
      <c r="DK22" s="9">
        <v>0</v>
      </c>
      <c r="DL22" s="35">
        <v>0</v>
      </c>
      <c r="DM22" s="34">
        <v>0</v>
      </c>
      <c r="DN22" s="9">
        <v>0</v>
      </c>
      <c r="DO22" s="35">
        <v>0</v>
      </c>
      <c r="DP22" s="38">
        <v>289</v>
      </c>
      <c r="DQ22" s="10">
        <v>969</v>
      </c>
      <c r="DR22" s="35">
        <f t="shared" ref="DR22" si="56">DQ22/DP22*1000</f>
        <v>3352.9411764705883</v>
      </c>
      <c r="DS22" s="34">
        <v>0</v>
      </c>
      <c r="DT22" s="9">
        <v>0</v>
      </c>
      <c r="DU22" s="35">
        <f t="shared" si="49"/>
        <v>0</v>
      </c>
      <c r="DV22" s="34">
        <v>0</v>
      </c>
      <c r="DW22" s="9">
        <v>0</v>
      </c>
      <c r="DX22" s="35">
        <f t="shared" si="50"/>
        <v>0</v>
      </c>
      <c r="DY22" s="34">
        <v>0</v>
      </c>
      <c r="DZ22" s="9">
        <v>0</v>
      </c>
      <c r="EA22" s="35">
        <v>0</v>
      </c>
      <c r="EB22" s="7">
        <f t="shared" si="4"/>
        <v>1636</v>
      </c>
      <c r="EC22" s="11">
        <f t="shared" si="5"/>
        <v>6120</v>
      </c>
      <c r="ED22" s="4"/>
      <c r="EE22" s="5"/>
      <c r="EF22" s="4"/>
      <c r="EG22" s="4"/>
      <c r="EH22" s="4"/>
      <c r="EI22" s="5"/>
      <c r="EJ22" s="4"/>
      <c r="EK22" s="4"/>
      <c r="EL22" s="4"/>
      <c r="EM22" s="5"/>
      <c r="EN22" s="4"/>
      <c r="EO22" s="4"/>
      <c r="EP22" s="4"/>
      <c r="EQ22" s="5"/>
      <c r="ER22" s="4"/>
      <c r="ES22" s="4"/>
      <c r="ET22" s="4"/>
      <c r="EU22" s="5"/>
      <c r="EV22" s="4"/>
      <c r="EW22" s="4"/>
      <c r="EX22" s="4"/>
      <c r="EY22" s="5"/>
      <c r="EZ22" s="4"/>
      <c r="FA22" s="4"/>
      <c r="FB22" s="4"/>
      <c r="FC22" s="5"/>
      <c r="FD22" s="4"/>
      <c r="FE22" s="4"/>
      <c r="FF22" s="1"/>
      <c r="FG22" s="2"/>
      <c r="FH22" s="1"/>
      <c r="FI22" s="1"/>
      <c r="FJ22" s="1"/>
    </row>
    <row r="23" spans="1:241" x14ac:dyDescent="0.3">
      <c r="A23" s="43">
        <v>2005</v>
      </c>
      <c r="B23" s="44" t="s">
        <v>9</v>
      </c>
      <c r="C23" s="34">
        <v>0</v>
      </c>
      <c r="D23" s="9">
        <v>0</v>
      </c>
      <c r="E23" s="35">
        <v>0</v>
      </c>
      <c r="F23" s="34">
        <v>0</v>
      </c>
      <c r="G23" s="9">
        <v>0</v>
      </c>
      <c r="H23" s="35">
        <f t="shared" ref="H23:H30" si="57">IF(F23=0,0,G23/F23*1000)</f>
        <v>0</v>
      </c>
      <c r="I23" s="34">
        <v>0</v>
      </c>
      <c r="J23" s="9">
        <v>0</v>
      </c>
      <c r="K23" s="35">
        <f t="shared" si="47"/>
        <v>0</v>
      </c>
      <c r="L23" s="34">
        <v>0</v>
      </c>
      <c r="M23" s="9">
        <v>0</v>
      </c>
      <c r="N23" s="35">
        <v>0</v>
      </c>
      <c r="O23" s="34">
        <v>0</v>
      </c>
      <c r="P23" s="9">
        <v>0</v>
      </c>
      <c r="Q23" s="35">
        <v>0</v>
      </c>
      <c r="R23" s="34">
        <v>0</v>
      </c>
      <c r="S23" s="9">
        <v>0</v>
      </c>
      <c r="T23" s="35">
        <v>0</v>
      </c>
      <c r="U23" s="34">
        <v>0</v>
      </c>
      <c r="V23" s="9">
        <v>0</v>
      </c>
      <c r="W23" s="35">
        <v>0</v>
      </c>
      <c r="X23" s="34">
        <v>520</v>
      </c>
      <c r="Y23" s="9">
        <v>1970</v>
      </c>
      <c r="Z23" s="35">
        <f t="shared" si="51"/>
        <v>3788.4615384615381</v>
      </c>
      <c r="AA23" s="34">
        <v>0</v>
      </c>
      <c r="AB23" s="9">
        <v>0</v>
      </c>
      <c r="AC23" s="35">
        <v>0</v>
      </c>
      <c r="AD23" s="34">
        <v>0</v>
      </c>
      <c r="AE23" s="9">
        <v>0</v>
      </c>
      <c r="AF23" s="35">
        <v>0</v>
      </c>
      <c r="AG23" s="34">
        <v>0</v>
      </c>
      <c r="AH23" s="9">
        <v>0</v>
      </c>
      <c r="AI23" s="35">
        <v>0</v>
      </c>
      <c r="AJ23" s="34">
        <v>0</v>
      </c>
      <c r="AK23" s="9">
        <v>0</v>
      </c>
      <c r="AL23" s="35">
        <v>0</v>
      </c>
      <c r="AM23" s="34">
        <v>0</v>
      </c>
      <c r="AN23" s="9">
        <v>0</v>
      </c>
      <c r="AO23" s="35">
        <v>0</v>
      </c>
      <c r="AP23" s="34">
        <v>0</v>
      </c>
      <c r="AQ23" s="9">
        <v>0</v>
      </c>
      <c r="AR23" s="35">
        <v>0</v>
      </c>
      <c r="AS23" s="34">
        <v>0</v>
      </c>
      <c r="AT23" s="9">
        <v>0</v>
      </c>
      <c r="AU23" s="35">
        <v>0</v>
      </c>
      <c r="AV23" s="34">
        <v>0</v>
      </c>
      <c r="AW23" s="9">
        <v>0</v>
      </c>
      <c r="AX23" s="35">
        <v>0</v>
      </c>
      <c r="AY23" s="34">
        <v>0</v>
      </c>
      <c r="AZ23" s="9">
        <v>1</v>
      </c>
      <c r="BA23" s="35">
        <v>0</v>
      </c>
      <c r="BB23" s="34">
        <v>0</v>
      </c>
      <c r="BC23" s="9">
        <v>0</v>
      </c>
      <c r="BD23" s="35">
        <v>0</v>
      </c>
      <c r="BE23" s="34">
        <v>0</v>
      </c>
      <c r="BF23" s="9">
        <v>0</v>
      </c>
      <c r="BG23" s="35">
        <v>0</v>
      </c>
      <c r="BH23" s="34">
        <v>0</v>
      </c>
      <c r="BI23" s="9">
        <v>0</v>
      </c>
      <c r="BJ23" s="35">
        <v>0</v>
      </c>
      <c r="BK23" s="34">
        <v>0</v>
      </c>
      <c r="BL23" s="9">
        <v>0</v>
      </c>
      <c r="BM23" s="35">
        <v>0</v>
      </c>
      <c r="BN23" s="34">
        <v>0</v>
      </c>
      <c r="BO23" s="9">
        <v>0</v>
      </c>
      <c r="BP23" s="35">
        <v>0</v>
      </c>
      <c r="BQ23" s="34">
        <v>0</v>
      </c>
      <c r="BR23" s="9">
        <v>0</v>
      </c>
      <c r="BS23" s="35">
        <v>0</v>
      </c>
      <c r="BT23" s="34">
        <v>0</v>
      </c>
      <c r="BU23" s="9">
        <v>0</v>
      </c>
      <c r="BV23" s="35">
        <v>0</v>
      </c>
      <c r="BW23" s="34">
        <v>0</v>
      </c>
      <c r="BX23" s="9">
        <v>0</v>
      </c>
      <c r="BY23" s="35">
        <v>0</v>
      </c>
      <c r="BZ23" s="34"/>
      <c r="CA23" s="9"/>
      <c r="CB23" s="35"/>
      <c r="CC23" s="34">
        <v>0</v>
      </c>
      <c r="CD23" s="9">
        <v>0</v>
      </c>
      <c r="CE23" s="35">
        <v>0</v>
      </c>
      <c r="CF23" s="34">
        <v>0</v>
      </c>
      <c r="CG23" s="9">
        <v>0</v>
      </c>
      <c r="CH23" s="35">
        <v>0</v>
      </c>
      <c r="CI23" s="34">
        <v>0</v>
      </c>
      <c r="CJ23" s="9">
        <v>0</v>
      </c>
      <c r="CK23" s="35">
        <v>0</v>
      </c>
      <c r="CL23" s="34">
        <v>1059</v>
      </c>
      <c r="CM23" s="9">
        <v>4188</v>
      </c>
      <c r="CN23" s="35">
        <f t="shared" si="55"/>
        <v>3954.674220963173</v>
      </c>
      <c r="CO23" s="34">
        <v>0</v>
      </c>
      <c r="CP23" s="9">
        <v>0</v>
      </c>
      <c r="CQ23" s="35">
        <v>0</v>
      </c>
      <c r="CR23" s="34">
        <v>0</v>
      </c>
      <c r="CS23" s="9">
        <v>0</v>
      </c>
      <c r="CT23" s="35">
        <f t="shared" si="48"/>
        <v>0</v>
      </c>
      <c r="CU23" s="34">
        <v>0</v>
      </c>
      <c r="CV23" s="9">
        <v>0</v>
      </c>
      <c r="CW23" s="35">
        <v>0</v>
      </c>
      <c r="CX23" s="34">
        <v>0</v>
      </c>
      <c r="CY23" s="9">
        <v>0</v>
      </c>
      <c r="CZ23" s="35">
        <v>0</v>
      </c>
      <c r="DA23" s="34">
        <v>0</v>
      </c>
      <c r="DB23" s="9">
        <v>0</v>
      </c>
      <c r="DC23" s="35">
        <v>0</v>
      </c>
      <c r="DD23" s="34">
        <v>0</v>
      </c>
      <c r="DE23" s="9">
        <v>0</v>
      </c>
      <c r="DF23" s="35">
        <v>0</v>
      </c>
      <c r="DG23" s="34">
        <v>0</v>
      </c>
      <c r="DH23" s="9">
        <v>0</v>
      </c>
      <c r="DI23" s="35">
        <v>0</v>
      </c>
      <c r="DJ23" s="34">
        <v>0</v>
      </c>
      <c r="DK23" s="9">
        <v>0</v>
      </c>
      <c r="DL23" s="35">
        <v>0</v>
      </c>
      <c r="DM23" s="34">
        <v>0</v>
      </c>
      <c r="DN23" s="9">
        <v>0</v>
      </c>
      <c r="DO23" s="35">
        <v>0</v>
      </c>
      <c r="DP23" s="38">
        <v>-572</v>
      </c>
      <c r="DQ23" s="10">
        <v>-2700</v>
      </c>
      <c r="DR23" s="35">
        <f>DQ23/DP23*-1000</f>
        <v>-4720.2797202797201</v>
      </c>
      <c r="DS23" s="34">
        <v>0</v>
      </c>
      <c r="DT23" s="9">
        <v>0</v>
      </c>
      <c r="DU23" s="35">
        <f t="shared" si="49"/>
        <v>0</v>
      </c>
      <c r="DV23" s="34">
        <v>0</v>
      </c>
      <c r="DW23" s="9">
        <v>0</v>
      </c>
      <c r="DX23" s="35">
        <f t="shared" si="50"/>
        <v>0</v>
      </c>
      <c r="DY23" s="34">
        <v>0</v>
      </c>
      <c r="DZ23" s="9">
        <v>0</v>
      </c>
      <c r="EA23" s="35">
        <v>0</v>
      </c>
      <c r="EB23" s="7">
        <f t="shared" si="4"/>
        <v>1007</v>
      </c>
      <c r="EC23" s="11">
        <f t="shared" si="5"/>
        <v>3459</v>
      </c>
      <c r="ED23" s="4"/>
      <c r="EE23" s="5"/>
      <c r="EF23" s="4"/>
      <c r="EG23" s="4"/>
      <c r="EH23" s="4"/>
      <c r="EI23" s="5"/>
      <c r="EJ23" s="4"/>
      <c r="EK23" s="4"/>
      <c r="EL23" s="4"/>
      <c r="EM23" s="5"/>
      <c r="EN23" s="4"/>
      <c r="EO23" s="4"/>
      <c r="EP23" s="4"/>
      <c r="EQ23" s="5"/>
      <c r="ER23" s="4"/>
      <c r="ES23" s="4"/>
      <c r="ET23" s="4"/>
      <c r="EU23" s="5"/>
      <c r="EV23" s="4"/>
      <c r="EW23" s="4"/>
      <c r="EX23" s="4"/>
      <c r="EY23" s="5"/>
      <c r="EZ23" s="4"/>
      <c r="FA23" s="4"/>
      <c r="FB23" s="4"/>
      <c r="FC23" s="5"/>
      <c r="FD23" s="4"/>
      <c r="FE23" s="4"/>
      <c r="FF23" s="1"/>
      <c r="FG23" s="2"/>
      <c r="FH23" s="1"/>
      <c r="FI23" s="1"/>
      <c r="FJ23" s="1"/>
    </row>
    <row r="24" spans="1:241" x14ac:dyDescent="0.3">
      <c r="A24" s="43">
        <v>2005</v>
      </c>
      <c r="B24" s="44" t="s">
        <v>10</v>
      </c>
      <c r="C24" s="34">
        <v>0</v>
      </c>
      <c r="D24" s="9">
        <v>0</v>
      </c>
      <c r="E24" s="35">
        <v>0</v>
      </c>
      <c r="F24" s="34">
        <v>0</v>
      </c>
      <c r="G24" s="9">
        <v>0</v>
      </c>
      <c r="H24" s="35">
        <f t="shared" si="57"/>
        <v>0</v>
      </c>
      <c r="I24" s="34">
        <v>0</v>
      </c>
      <c r="J24" s="9">
        <v>0</v>
      </c>
      <c r="K24" s="35">
        <f t="shared" si="47"/>
        <v>0</v>
      </c>
      <c r="L24" s="34">
        <v>0</v>
      </c>
      <c r="M24" s="9">
        <v>0</v>
      </c>
      <c r="N24" s="35">
        <v>0</v>
      </c>
      <c r="O24" s="34">
        <v>0</v>
      </c>
      <c r="P24" s="9">
        <v>0</v>
      </c>
      <c r="Q24" s="35">
        <v>0</v>
      </c>
      <c r="R24" s="34">
        <v>0</v>
      </c>
      <c r="S24" s="9">
        <v>0</v>
      </c>
      <c r="T24" s="35">
        <v>0</v>
      </c>
      <c r="U24" s="34">
        <v>0</v>
      </c>
      <c r="V24" s="9">
        <v>0</v>
      </c>
      <c r="W24" s="35">
        <v>0</v>
      </c>
      <c r="X24" s="34">
        <v>580</v>
      </c>
      <c r="Y24" s="9">
        <v>2224</v>
      </c>
      <c r="Z24" s="35">
        <f t="shared" si="51"/>
        <v>3834.4827586206898</v>
      </c>
      <c r="AA24" s="34">
        <v>96</v>
      </c>
      <c r="AB24" s="9">
        <v>219</v>
      </c>
      <c r="AC24" s="35">
        <f t="shared" si="53"/>
        <v>2281.25</v>
      </c>
      <c r="AD24" s="34">
        <v>1</v>
      </c>
      <c r="AE24" s="9">
        <v>25</v>
      </c>
      <c r="AF24" s="35">
        <f>AE24/AD24*1000</f>
        <v>25000</v>
      </c>
      <c r="AG24" s="34">
        <v>0</v>
      </c>
      <c r="AH24" s="9">
        <v>0</v>
      </c>
      <c r="AI24" s="35">
        <v>0</v>
      </c>
      <c r="AJ24" s="34">
        <v>0</v>
      </c>
      <c r="AK24" s="9">
        <v>0</v>
      </c>
      <c r="AL24" s="35">
        <v>0</v>
      </c>
      <c r="AM24" s="34">
        <v>0</v>
      </c>
      <c r="AN24" s="9">
        <v>0</v>
      </c>
      <c r="AO24" s="35">
        <v>0</v>
      </c>
      <c r="AP24" s="34">
        <v>0</v>
      </c>
      <c r="AQ24" s="9">
        <v>0</v>
      </c>
      <c r="AR24" s="35">
        <v>0</v>
      </c>
      <c r="AS24" s="34">
        <v>14</v>
      </c>
      <c r="AT24" s="9">
        <v>177</v>
      </c>
      <c r="AU24" s="35">
        <f>AT24/AS24*1000</f>
        <v>12642.857142857143</v>
      </c>
      <c r="AV24" s="34">
        <v>0</v>
      </c>
      <c r="AW24" s="9">
        <v>0</v>
      </c>
      <c r="AX24" s="35">
        <v>0</v>
      </c>
      <c r="AY24" s="34">
        <v>0</v>
      </c>
      <c r="AZ24" s="9">
        <v>0</v>
      </c>
      <c r="BA24" s="35">
        <v>0</v>
      </c>
      <c r="BB24" s="34">
        <v>0</v>
      </c>
      <c r="BC24" s="9">
        <v>0</v>
      </c>
      <c r="BD24" s="35">
        <v>0</v>
      </c>
      <c r="BE24" s="34">
        <v>0</v>
      </c>
      <c r="BF24" s="9">
        <v>0</v>
      </c>
      <c r="BG24" s="35">
        <v>0</v>
      </c>
      <c r="BH24" s="34">
        <v>0</v>
      </c>
      <c r="BI24" s="9">
        <v>0</v>
      </c>
      <c r="BJ24" s="35">
        <v>0</v>
      </c>
      <c r="BK24" s="34">
        <v>0</v>
      </c>
      <c r="BL24" s="9">
        <v>0</v>
      </c>
      <c r="BM24" s="35">
        <v>0</v>
      </c>
      <c r="BN24" s="34">
        <v>0</v>
      </c>
      <c r="BO24" s="9">
        <v>0</v>
      </c>
      <c r="BP24" s="35">
        <v>0</v>
      </c>
      <c r="BQ24" s="34">
        <v>0</v>
      </c>
      <c r="BR24" s="9">
        <v>0</v>
      </c>
      <c r="BS24" s="35">
        <v>0</v>
      </c>
      <c r="BT24" s="34">
        <v>0</v>
      </c>
      <c r="BU24" s="9">
        <v>0</v>
      </c>
      <c r="BV24" s="35">
        <v>0</v>
      </c>
      <c r="BW24" s="34">
        <v>0</v>
      </c>
      <c r="BX24" s="9">
        <v>0</v>
      </c>
      <c r="BY24" s="35">
        <v>0</v>
      </c>
      <c r="BZ24" s="34"/>
      <c r="CA24" s="9"/>
      <c r="CB24" s="35"/>
      <c r="CC24" s="34">
        <v>0</v>
      </c>
      <c r="CD24" s="9">
        <v>0</v>
      </c>
      <c r="CE24" s="35">
        <v>0</v>
      </c>
      <c r="CF24" s="34">
        <v>54</v>
      </c>
      <c r="CG24" s="9">
        <v>425</v>
      </c>
      <c r="CH24" s="35">
        <f t="shared" si="54"/>
        <v>7870.3703703703704</v>
      </c>
      <c r="CI24" s="34">
        <v>0</v>
      </c>
      <c r="CJ24" s="9">
        <v>0</v>
      </c>
      <c r="CK24" s="35">
        <v>0</v>
      </c>
      <c r="CL24" s="34">
        <v>1505</v>
      </c>
      <c r="CM24" s="9">
        <v>5873</v>
      </c>
      <c r="CN24" s="35">
        <f t="shared" si="55"/>
        <v>3902.3255813953492</v>
      </c>
      <c r="CO24" s="34">
        <v>0</v>
      </c>
      <c r="CP24" s="9">
        <v>0</v>
      </c>
      <c r="CQ24" s="35">
        <v>0</v>
      </c>
      <c r="CR24" s="34">
        <v>0</v>
      </c>
      <c r="CS24" s="9">
        <v>0</v>
      </c>
      <c r="CT24" s="35">
        <f t="shared" si="48"/>
        <v>0</v>
      </c>
      <c r="CU24" s="34">
        <v>0</v>
      </c>
      <c r="CV24" s="9">
        <v>0</v>
      </c>
      <c r="CW24" s="35">
        <v>0</v>
      </c>
      <c r="CX24" s="34">
        <v>0</v>
      </c>
      <c r="CY24" s="9">
        <v>0</v>
      </c>
      <c r="CZ24" s="35">
        <v>0</v>
      </c>
      <c r="DA24" s="34">
        <v>0</v>
      </c>
      <c r="DB24" s="9">
        <v>0</v>
      </c>
      <c r="DC24" s="35">
        <v>0</v>
      </c>
      <c r="DD24" s="34">
        <v>0</v>
      </c>
      <c r="DE24" s="9">
        <v>0</v>
      </c>
      <c r="DF24" s="35">
        <v>0</v>
      </c>
      <c r="DG24" s="34">
        <v>0</v>
      </c>
      <c r="DH24" s="9">
        <v>0</v>
      </c>
      <c r="DI24" s="35">
        <v>0</v>
      </c>
      <c r="DJ24" s="34">
        <v>0</v>
      </c>
      <c r="DK24" s="9">
        <v>0</v>
      </c>
      <c r="DL24" s="35">
        <v>0</v>
      </c>
      <c r="DM24" s="34">
        <v>0</v>
      </c>
      <c r="DN24" s="9">
        <v>0</v>
      </c>
      <c r="DO24" s="35">
        <v>0</v>
      </c>
      <c r="DP24" s="34">
        <v>-972</v>
      </c>
      <c r="DQ24" s="9">
        <v>-4544</v>
      </c>
      <c r="DR24" s="35">
        <f t="shared" ref="DR24:DR25" si="58">DQ24/DP24*-1000</f>
        <v>-4674.8971193415637</v>
      </c>
      <c r="DS24" s="34">
        <v>0</v>
      </c>
      <c r="DT24" s="9">
        <v>0</v>
      </c>
      <c r="DU24" s="35">
        <f t="shared" si="49"/>
        <v>0</v>
      </c>
      <c r="DV24" s="34">
        <v>0</v>
      </c>
      <c r="DW24" s="9">
        <v>0</v>
      </c>
      <c r="DX24" s="35">
        <f t="shared" si="50"/>
        <v>0</v>
      </c>
      <c r="DY24" s="34">
        <v>0</v>
      </c>
      <c r="DZ24" s="9">
        <v>0</v>
      </c>
      <c r="EA24" s="35">
        <v>0</v>
      </c>
      <c r="EB24" s="7">
        <f t="shared" si="4"/>
        <v>1278</v>
      </c>
      <c r="EC24" s="11">
        <f t="shared" si="5"/>
        <v>4399</v>
      </c>
      <c r="ED24" s="4"/>
      <c r="EE24" s="5"/>
      <c r="EF24" s="4"/>
      <c r="EG24" s="4"/>
      <c r="EH24" s="4"/>
      <c r="EI24" s="5"/>
      <c r="EJ24" s="4"/>
      <c r="EK24" s="4"/>
      <c r="EL24" s="4"/>
      <c r="EM24" s="5"/>
      <c r="EN24" s="4"/>
      <c r="EO24" s="4"/>
      <c r="EP24" s="4"/>
      <c r="EQ24" s="5"/>
      <c r="ER24" s="4"/>
      <c r="ES24" s="4"/>
      <c r="ET24" s="4"/>
      <c r="EU24" s="5"/>
      <c r="EV24" s="4"/>
      <c r="EW24" s="4"/>
      <c r="EX24" s="4"/>
      <c r="EY24" s="5"/>
      <c r="EZ24" s="4"/>
      <c r="FA24" s="4"/>
      <c r="FB24" s="4"/>
      <c r="FC24" s="5"/>
      <c r="FD24" s="4"/>
      <c r="FE24" s="4"/>
      <c r="FF24" s="1"/>
      <c r="FG24" s="2"/>
      <c r="FH24" s="1"/>
      <c r="FI24" s="1"/>
      <c r="FJ24" s="1"/>
    </row>
    <row r="25" spans="1:241" x14ac:dyDescent="0.3">
      <c r="A25" s="43">
        <v>2005</v>
      </c>
      <c r="B25" s="44" t="s">
        <v>11</v>
      </c>
      <c r="C25" s="38">
        <v>0</v>
      </c>
      <c r="D25" s="10">
        <v>0</v>
      </c>
      <c r="E25" s="35">
        <v>0</v>
      </c>
      <c r="F25" s="34">
        <v>0</v>
      </c>
      <c r="G25" s="9">
        <v>0</v>
      </c>
      <c r="H25" s="35">
        <f t="shared" si="57"/>
        <v>0</v>
      </c>
      <c r="I25" s="38">
        <v>0</v>
      </c>
      <c r="J25" s="10">
        <v>0</v>
      </c>
      <c r="K25" s="35">
        <f t="shared" si="47"/>
        <v>0</v>
      </c>
      <c r="L25" s="38">
        <v>17</v>
      </c>
      <c r="M25" s="10">
        <v>70</v>
      </c>
      <c r="N25" s="35">
        <f>M25/L25*1000</f>
        <v>4117.6470588235288</v>
      </c>
      <c r="O25" s="38">
        <v>0</v>
      </c>
      <c r="P25" s="10">
        <v>0</v>
      </c>
      <c r="Q25" s="35">
        <v>0</v>
      </c>
      <c r="R25" s="38">
        <v>0</v>
      </c>
      <c r="S25" s="10">
        <v>0</v>
      </c>
      <c r="T25" s="35">
        <v>0</v>
      </c>
      <c r="U25" s="38">
        <v>0</v>
      </c>
      <c r="V25" s="10">
        <v>0</v>
      </c>
      <c r="W25" s="35">
        <v>0</v>
      </c>
      <c r="X25" s="38">
        <v>740</v>
      </c>
      <c r="Y25" s="10">
        <v>2911</v>
      </c>
      <c r="Z25" s="35">
        <f t="shared" si="51"/>
        <v>3933.7837837837837</v>
      </c>
      <c r="AA25" s="34">
        <v>0</v>
      </c>
      <c r="AB25" s="9">
        <v>0</v>
      </c>
      <c r="AC25" s="35">
        <v>0</v>
      </c>
      <c r="AD25" s="34">
        <v>1</v>
      </c>
      <c r="AE25" s="9">
        <v>38</v>
      </c>
      <c r="AF25" s="35">
        <f t="shared" ref="AF25:AF28" si="59">AE25/AD25*1000</f>
        <v>38000</v>
      </c>
      <c r="AG25" s="34">
        <v>0</v>
      </c>
      <c r="AH25" s="9">
        <v>0</v>
      </c>
      <c r="AI25" s="35">
        <v>0</v>
      </c>
      <c r="AJ25" s="34">
        <v>0</v>
      </c>
      <c r="AK25" s="9">
        <v>0</v>
      </c>
      <c r="AL25" s="35">
        <v>0</v>
      </c>
      <c r="AM25" s="34">
        <v>0</v>
      </c>
      <c r="AN25" s="9">
        <v>0</v>
      </c>
      <c r="AO25" s="35">
        <v>0</v>
      </c>
      <c r="AP25" s="34">
        <v>0</v>
      </c>
      <c r="AQ25" s="9">
        <v>0</v>
      </c>
      <c r="AR25" s="35">
        <v>0</v>
      </c>
      <c r="AS25" s="34">
        <v>0</v>
      </c>
      <c r="AT25" s="9">
        <v>0</v>
      </c>
      <c r="AU25" s="35">
        <v>0</v>
      </c>
      <c r="AV25" s="34">
        <v>0</v>
      </c>
      <c r="AW25" s="9">
        <v>0</v>
      </c>
      <c r="AX25" s="35">
        <v>0</v>
      </c>
      <c r="AY25" s="34">
        <v>0</v>
      </c>
      <c r="AZ25" s="9">
        <v>0</v>
      </c>
      <c r="BA25" s="35">
        <v>0</v>
      </c>
      <c r="BB25" s="34">
        <v>0</v>
      </c>
      <c r="BC25" s="9">
        <v>0</v>
      </c>
      <c r="BD25" s="35">
        <v>0</v>
      </c>
      <c r="BE25" s="34">
        <v>0</v>
      </c>
      <c r="BF25" s="9">
        <v>0</v>
      </c>
      <c r="BG25" s="35">
        <v>0</v>
      </c>
      <c r="BH25" s="34">
        <v>0</v>
      </c>
      <c r="BI25" s="9">
        <v>0</v>
      </c>
      <c r="BJ25" s="35">
        <v>0</v>
      </c>
      <c r="BK25" s="34">
        <v>0</v>
      </c>
      <c r="BL25" s="9">
        <v>0</v>
      </c>
      <c r="BM25" s="35">
        <v>0</v>
      </c>
      <c r="BN25" s="34">
        <v>0</v>
      </c>
      <c r="BO25" s="9">
        <v>0</v>
      </c>
      <c r="BP25" s="35">
        <v>0</v>
      </c>
      <c r="BQ25" s="34">
        <v>0</v>
      </c>
      <c r="BR25" s="9">
        <v>0</v>
      </c>
      <c r="BS25" s="35">
        <v>0</v>
      </c>
      <c r="BT25" s="34">
        <v>0</v>
      </c>
      <c r="BU25" s="9">
        <v>0</v>
      </c>
      <c r="BV25" s="35">
        <v>0</v>
      </c>
      <c r="BW25" s="34">
        <v>0</v>
      </c>
      <c r="BX25" s="9">
        <v>0</v>
      </c>
      <c r="BY25" s="35">
        <v>0</v>
      </c>
      <c r="BZ25" s="34"/>
      <c r="CA25" s="9"/>
      <c r="CB25" s="35"/>
      <c r="CC25" s="34">
        <v>0</v>
      </c>
      <c r="CD25" s="9">
        <v>0</v>
      </c>
      <c r="CE25" s="35">
        <v>0</v>
      </c>
      <c r="CF25" s="34">
        <v>0</v>
      </c>
      <c r="CG25" s="9">
        <v>0</v>
      </c>
      <c r="CH25" s="35">
        <v>0</v>
      </c>
      <c r="CI25" s="34">
        <v>0</v>
      </c>
      <c r="CJ25" s="9">
        <v>0</v>
      </c>
      <c r="CK25" s="35">
        <v>0</v>
      </c>
      <c r="CL25" s="34">
        <v>1798</v>
      </c>
      <c r="CM25" s="9">
        <v>7387</v>
      </c>
      <c r="CN25" s="35">
        <f t="shared" si="55"/>
        <v>4108.4538375973298</v>
      </c>
      <c r="CO25" s="34">
        <v>0</v>
      </c>
      <c r="CP25" s="9">
        <v>0</v>
      </c>
      <c r="CQ25" s="35">
        <v>0</v>
      </c>
      <c r="CR25" s="34">
        <v>0</v>
      </c>
      <c r="CS25" s="9">
        <v>0</v>
      </c>
      <c r="CT25" s="35">
        <f t="shared" si="48"/>
        <v>0</v>
      </c>
      <c r="CU25" s="34">
        <v>0</v>
      </c>
      <c r="CV25" s="9">
        <v>0</v>
      </c>
      <c r="CW25" s="35">
        <v>0</v>
      </c>
      <c r="CX25" s="34">
        <v>0</v>
      </c>
      <c r="CY25" s="9">
        <v>0</v>
      </c>
      <c r="CZ25" s="35">
        <v>0</v>
      </c>
      <c r="DA25" s="34">
        <v>0</v>
      </c>
      <c r="DB25" s="9">
        <v>0</v>
      </c>
      <c r="DC25" s="35">
        <v>0</v>
      </c>
      <c r="DD25" s="34">
        <v>0</v>
      </c>
      <c r="DE25" s="9">
        <v>0</v>
      </c>
      <c r="DF25" s="35">
        <v>0</v>
      </c>
      <c r="DG25" s="34">
        <v>0</v>
      </c>
      <c r="DH25" s="9">
        <v>0</v>
      </c>
      <c r="DI25" s="35">
        <v>0</v>
      </c>
      <c r="DJ25" s="34">
        <v>0</v>
      </c>
      <c r="DK25" s="9">
        <v>0</v>
      </c>
      <c r="DL25" s="35">
        <v>0</v>
      </c>
      <c r="DM25" s="34">
        <v>0</v>
      </c>
      <c r="DN25" s="9">
        <v>0</v>
      </c>
      <c r="DO25" s="35">
        <v>0</v>
      </c>
      <c r="DP25" s="34">
        <v>-1161</v>
      </c>
      <c r="DQ25" s="9">
        <v>-5436</v>
      </c>
      <c r="DR25" s="35">
        <f t="shared" si="58"/>
        <v>-4682.1705426356593</v>
      </c>
      <c r="DS25" s="34">
        <v>0</v>
      </c>
      <c r="DT25" s="9">
        <v>0</v>
      </c>
      <c r="DU25" s="35">
        <f t="shared" si="49"/>
        <v>0</v>
      </c>
      <c r="DV25" s="34">
        <v>0</v>
      </c>
      <c r="DW25" s="9">
        <v>0</v>
      </c>
      <c r="DX25" s="35">
        <f t="shared" si="50"/>
        <v>0</v>
      </c>
      <c r="DY25" s="34">
        <v>0</v>
      </c>
      <c r="DZ25" s="9">
        <v>0</v>
      </c>
      <c r="EA25" s="35">
        <v>0</v>
      </c>
      <c r="EB25" s="7">
        <f t="shared" si="4"/>
        <v>1395</v>
      </c>
      <c r="EC25" s="11">
        <f t="shared" si="5"/>
        <v>4970</v>
      </c>
      <c r="ED25" s="4"/>
      <c r="EE25" s="5"/>
      <c r="EF25" s="4"/>
      <c r="EG25" s="4"/>
      <c r="EH25" s="4"/>
      <c r="EI25" s="5"/>
      <c r="EJ25" s="4"/>
      <c r="EK25" s="4"/>
      <c r="EL25" s="4"/>
      <c r="EM25" s="5"/>
      <c r="EN25" s="4"/>
      <c r="EO25" s="4"/>
      <c r="EP25" s="4"/>
      <c r="EQ25" s="5"/>
      <c r="ER25" s="4"/>
      <c r="ES25" s="4"/>
      <c r="ET25" s="4"/>
      <c r="EU25" s="5"/>
      <c r="EV25" s="4"/>
      <c r="EW25" s="4"/>
      <c r="EX25" s="4"/>
      <c r="EY25" s="5"/>
      <c r="EZ25" s="4"/>
      <c r="FA25" s="4"/>
      <c r="FB25" s="4"/>
      <c r="FC25" s="5"/>
      <c r="FD25" s="4"/>
      <c r="FE25" s="4"/>
      <c r="FF25" s="1"/>
      <c r="FG25" s="2"/>
      <c r="FH25" s="1"/>
      <c r="FI25" s="1"/>
      <c r="FJ25" s="1"/>
    </row>
    <row r="26" spans="1:241" x14ac:dyDescent="0.3">
      <c r="A26" s="43">
        <v>2005</v>
      </c>
      <c r="B26" s="44" t="s">
        <v>12</v>
      </c>
      <c r="C26" s="34">
        <v>0</v>
      </c>
      <c r="D26" s="9">
        <v>0</v>
      </c>
      <c r="E26" s="35">
        <v>0</v>
      </c>
      <c r="F26" s="34">
        <v>0</v>
      </c>
      <c r="G26" s="9">
        <v>0</v>
      </c>
      <c r="H26" s="35">
        <f t="shared" si="57"/>
        <v>0</v>
      </c>
      <c r="I26" s="34">
        <v>0</v>
      </c>
      <c r="J26" s="9">
        <v>0</v>
      </c>
      <c r="K26" s="35">
        <f t="shared" si="47"/>
        <v>0</v>
      </c>
      <c r="L26" s="34">
        <v>35</v>
      </c>
      <c r="M26" s="9">
        <v>138</v>
      </c>
      <c r="N26" s="35">
        <f t="shared" ref="N26:N28" si="60">M26/L26*1000</f>
        <v>3942.8571428571431</v>
      </c>
      <c r="O26" s="34">
        <v>0</v>
      </c>
      <c r="P26" s="9">
        <v>0</v>
      </c>
      <c r="Q26" s="35">
        <v>0</v>
      </c>
      <c r="R26" s="34">
        <v>0</v>
      </c>
      <c r="S26" s="9">
        <v>0</v>
      </c>
      <c r="T26" s="35">
        <v>0</v>
      </c>
      <c r="U26" s="34">
        <v>0</v>
      </c>
      <c r="V26" s="9">
        <v>0</v>
      </c>
      <c r="W26" s="35">
        <v>0</v>
      </c>
      <c r="X26" s="34">
        <v>840</v>
      </c>
      <c r="Y26" s="9">
        <v>3321</v>
      </c>
      <c r="Z26" s="35">
        <f t="shared" si="51"/>
        <v>3953.5714285714289</v>
      </c>
      <c r="AA26" s="34">
        <v>144</v>
      </c>
      <c r="AB26" s="9">
        <v>338</v>
      </c>
      <c r="AC26" s="35">
        <f t="shared" si="53"/>
        <v>2347.2222222222222</v>
      </c>
      <c r="AD26" s="34">
        <v>0</v>
      </c>
      <c r="AE26" s="9">
        <v>0</v>
      </c>
      <c r="AF26" s="35">
        <v>0</v>
      </c>
      <c r="AG26" s="34">
        <v>0</v>
      </c>
      <c r="AH26" s="9">
        <v>0</v>
      </c>
      <c r="AI26" s="35">
        <v>0</v>
      </c>
      <c r="AJ26" s="34">
        <v>0</v>
      </c>
      <c r="AK26" s="9">
        <v>0</v>
      </c>
      <c r="AL26" s="35">
        <v>0</v>
      </c>
      <c r="AM26" s="34">
        <v>0</v>
      </c>
      <c r="AN26" s="9">
        <v>0</v>
      </c>
      <c r="AO26" s="35">
        <v>0</v>
      </c>
      <c r="AP26" s="34">
        <v>0</v>
      </c>
      <c r="AQ26" s="9">
        <v>0</v>
      </c>
      <c r="AR26" s="35">
        <v>0</v>
      </c>
      <c r="AS26" s="34">
        <v>0</v>
      </c>
      <c r="AT26" s="9">
        <v>0</v>
      </c>
      <c r="AU26" s="35">
        <v>0</v>
      </c>
      <c r="AV26" s="34">
        <v>0</v>
      </c>
      <c r="AW26" s="9">
        <v>0</v>
      </c>
      <c r="AX26" s="35">
        <v>0</v>
      </c>
      <c r="AY26" s="34">
        <v>0</v>
      </c>
      <c r="AZ26" s="9">
        <v>0</v>
      </c>
      <c r="BA26" s="35">
        <v>0</v>
      </c>
      <c r="BB26" s="34">
        <v>0</v>
      </c>
      <c r="BC26" s="9">
        <v>0</v>
      </c>
      <c r="BD26" s="35">
        <v>0</v>
      </c>
      <c r="BE26" s="34">
        <v>0</v>
      </c>
      <c r="BF26" s="9">
        <v>0</v>
      </c>
      <c r="BG26" s="35">
        <v>0</v>
      </c>
      <c r="BH26" s="34">
        <v>0</v>
      </c>
      <c r="BI26" s="9">
        <v>0</v>
      </c>
      <c r="BJ26" s="35">
        <v>0</v>
      </c>
      <c r="BK26" s="34">
        <v>0</v>
      </c>
      <c r="BL26" s="9">
        <v>0</v>
      </c>
      <c r="BM26" s="35">
        <v>0</v>
      </c>
      <c r="BN26" s="34">
        <v>0</v>
      </c>
      <c r="BO26" s="9">
        <v>0</v>
      </c>
      <c r="BP26" s="35">
        <v>0</v>
      </c>
      <c r="BQ26" s="34">
        <v>0</v>
      </c>
      <c r="BR26" s="9">
        <v>0</v>
      </c>
      <c r="BS26" s="35">
        <v>0</v>
      </c>
      <c r="BT26" s="34">
        <v>0</v>
      </c>
      <c r="BU26" s="9">
        <v>0</v>
      </c>
      <c r="BV26" s="35">
        <v>0</v>
      </c>
      <c r="BW26" s="34">
        <v>0</v>
      </c>
      <c r="BX26" s="9">
        <v>0</v>
      </c>
      <c r="BY26" s="35">
        <v>0</v>
      </c>
      <c r="BZ26" s="34"/>
      <c r="CA26" s="9"/>
      <c r="CB26" s="35"/>
      <c r="CC26" s="34">
        <v>0</v>
      </c>
      <c r="CD26" s="9">
        <v>0</v>
      </c>
      <c r="CE26" s="35">
        <v>0</v>
      </c>
      <c r="CF26" s="34">
        <v>62</v>
      </c>
      <c r="CG26" s="9">
        <v>533</v>
      </c>
      <c r="CH26" s="35">
        <f t="shared" si="54"/>
        <v>8596.7741935483882</v>
      </c>
      <c r="CI26" s="34">
        <v>0</v>
      </c>
      <c r="CJ26" s="9">
        <v>0</v>
      </c>
      <c r="CK26" s="35">
        <v>0</v>
      </c>
      <c r="CL26" s="34">
        <v>1956</v>
      </c>
      <c r="CM26" s="9">
        <v>7840</v>
      </c>
      <c r="CN26" s="35">
        <f t="shared" si="55"/>
        <v>4008.1799591002045</v>
      </c>
      <c r="CO26" s="34">
        <v>0</v>
      </c>
      <c r="CP26" s="9">
        <v>0</v>
      </c>
      <c r="CQ26" s="35">
        <v>0</v>
      </c>
      <c r="CR26" s="34">
        <v>0</v>
      </c>
      <c r="CS26" s="9">
        <v>0</v>
      </c>
      <c r="CT26" s="35">
        <f t="shared" si="48"/>
        <v>0</v>
      </c>
      <c r="CU26" s="34">
        <v>0</v>
      </c>
      <c r="CV26" s="9">
        <v>0</v>
      </c>
      <c r="CW26" s="35">
        <v>0</v>
      </c>
      <c r="CX26" s="34">
        <v>0</v>
      </c>
      <c r="CY26" s="9">
        <v>0</v>
      </c>
      <c r="CZ26" s="35">
        <v>0</v>
      </c>
      <c r="DA26" s="34">
        <v>0</v>
      </c>
      <c r="DB26" s="9">
        <v>0</v>
      </c>
      <c r="DC26" s="35">
        <v>0</v>
      </c>
      <c r="DD26" s="34">
        <v>0</v>
      </c>
      <c r="DE26" s="9">
        <v>0</v>
      </c>
      <c r="DF26" s="35">
        <v>0</v>
      </c>
      <c r="DG26" s="34">
        <v>-2018</v>
      </c>
      <c r="DH26" s="9">
        <v>-8367</v>
      </c>
      <c r="DI26" s="35">
        <f>DH26/DG26*-1000</f>
        <v>-4146.1843409316152</v>
      </c>
      <c r="DJ26" s="34">
        <v>0</v>
      </c>
      <c r="DK26" s="9">
        <v>0</v>
      </c>
      <c r="DL26" s="35">
        <v>0</v>
      </c>
      <c r="DM26" s="34">
        <v>1</v>
      </c>
      <c r="DN26" s="9">
        <v>19</v>
      </c>
      <c r="DO26" s="35">
        <f t="shared" ref="DO26" si="61">DN26/DM26*1000</f>
        <v>19000</v>
      </c>
      <c r="DP26" s="38">
        <v>836</v>
      </c>
      <c r="DQ26" s="10">
        <v>2580</v>
      </c>
      <c r="DR26" s="35">
        <f t="shared" ref="DR26" si="62">DQ26/DP26*1000</f>
        <v>3086.1244019138753</v>
      </c>
      <c r="DS26" s="34">
        <v>0</v>
      </c>
      <c r="DT26" s="9">
        <v>0</v>
      </c>
      <c r="DU26" s="35">
        <f t="shared" si="49"/>
        <v>0</v>
      </c>
      <c r="DV26" s="34">
        <v>0</v>
      </c>
      <c r="DW26" s="9">
        <v>0</v>
      </c>
      <c r="DX26" s="35">
        <f t="shared" si="50"/>
        <v>0</v>
      </c>
      <c r="DY26" s="34">
        <v>0</v>
      </c>
      <c r="DZ26" s="9">
        <v>0</v>
      </c>
      <c r="EA26" s="35">
        <v>0</v>
      </c>
      <c r="EB26" s="7">
        <f t="shared" si="4"/>
        <v>1856</v>
      </c>
      <c r="EC26" s="11">
        <f t="shared" si="5"/>
        <v>6402</v>
      </c>
      <c r="ED26" s="4"/>
      <c r="EE26" s="5"/>
      <c r="EF26" s="4"/>
      <c r="EG26" s="4"/>
      <c r="EH26" s="4"/>
      <c r="EI26" s="5"/>
      <c r="EJ26" s="4"/>
      <c r="EK26" s="4"/>
      <c r="EL26" s="4"/>
      <c r="EM26" s="5"/>
      <c r="EN26" s="4"/>
      <c r="EO26" s="4"/>
      <c r="EP26" s="4"/>
      <c r="EQ26" s="5"/>
      <c r="ER26" s="4"/>
      <c r="ES26" s="4"/>
      <c r="ET26" s="4"/>
      <c r="EU26" s="5"/>
      <c r="EV26" s="4"/>
      <c r="EW26" s="4"/>
      <c r="EX26" s="4"/>
      <c r="EY26" s="5"/>
      <c r="EZ26" s="4"/>
      <c r="FA26" s="4"/>
      <c r="FB26" s="4"/>
      <c r="FC26" s="5"/>
      <c r="FD26" s="4"/>
      <c r="FE26" s="4"/>
      <c r="FF26" s="1"/>
      <c r="FG26" s="2"/>
      <c r="FH26" s="1"/>
      <c r="FI26" s="1"/>
      <c r="FJ26" s="1"/>
    </row>
    <row r="27" spans="1:241" x14ac:dyDescent="0.3">
      <c r="A27" s="43">
        <v>2005</v>
      </c>
      <c r="B27" s="44" t="s">
        <v>13</v>
      </c>
      <c r="C27" s="34">
        <v>0</v>
      </c>
      <c r="D27" s="9">
        <v>0</v>
      </c>
      <c r="E27" s="35">
        <v>0</v>
      </c>
      <c r="F27" s="34">
        <v>0</v>
      </c>
      <c r="G27" s="9">
        <v>0</v>
      </c>
      <c r="H27" s="35">
        <f t="shared" si="57"/>
        <v>0</v>
      </c>
      <c r="I27" s="34">
        <v>0</v>
      </c>
      <c r="J27" s="9">
        <v>0</v>
      </c>
      <c r="K27" s="35">
        <f t="shared" si="47"/>
        <v>0</v>
      </c>
      <c r="L27" s="34">
        <v>0</v>
      </c>
      <c r="M27" s="9">
        <v>0</v>
      </c>
      <c r="N27" s="35">
        <v>0</v>
      </c>
      <c r="O27" s="34">
        <v>0</v>
      </c>
      <c r="P27" s="9">
        <v>0</v>
      </c>
      <c r="Q27" s="35">
        <v>0</v>
      </c>
      <c r="R27" s="34">
        <v>0</v>
      </c>
      <c r="S27" s="9">
        <v>0</v>
      </c>
      <c r="T27" s="35">
        <v>0</v>
      </c>
      <c r="U27" s="34">
        <v>0</v>
      </c>
      <c r="V27" s="9">
        <v>0</v>
      </c>
      <c r="W27" s="35">
        <v>0</v>
      </c>
      <c r="X27" s="34">
        <v>980</v>
      </c>
      <c r="Y27" s="9">
        <v>3880</v>
      </c>
      <c r="Z27" s="35">
        <f t="shared" si="51"/>
        <v>3959.1836734693875</v>
      </c>
      <c r="AA27" s="34">
        <v>0</v>
      </c>
      <c r="AB27" s="9">
        <v>0</v>
      </c>
      <c r="AC27" s="35">
        <v>0</v>
      </c>
      <c r="AD27" s="34">
        <v>0</v>
      </c>
      <c r="AE27" s="9">
        <v>0</v>
      </c>
      <c r="AF27" s="35">
        <v>0</v>
      </c>
      <c r="AG27" s="34">
        <v>0</v>
      </c>
      <c r="AH27" s="9">
        <v>0</v>
      </c>
      <c r="AI27" s="35">
        <v>0</v>
      </c>
      <c r="AJ27" s="34">
        <v>0</v>
      </c>
      <c r="AK27" s="9">
        <v>0</v>
      </c>
      <c r="AL27" s="35">
        <v>0</v>
      </c>
      <c r="AM27" s="34">
        <v>0</v>
      </c>
      <c r="AN27" s="9">
        <v>0</v>
      </c>
      <c r="AO27" s="35">
        <v>0</v>
      </c>
      <c r="AP27" s="34">
        <v>0</v>
      </c>
      <c r="AQ27" s="9">
        <v>0</v>
      </c>
      <c r="AR27" s="35">
        <v>0</v>
      </c>
      <c r="AS27" s="34">
        <v>0</v>
      </c>
      <c r="AT27" s="9">
        <v>0</v>
      </c>
      <c r="AU27" s="35">
        <v>0</v>
      </c>
      <c r="AV27" s="34">
        <v>0</v>
      </c>
      <c r="AW27" s="9">
        <v>0</v>
      </c>
      <c r="AX27" s="35">
        <v>0</v>
      </c>
      <c r="AY27" s="34">
        <v>0</v>
      </c>
      <c r="AZ27" s="9">
        <v>0</v>
      </c>
      <c r="BA27" s="35">
        <v>0</v>
      </c>
      <c r="BB27" s="34">
        <v>0</v>
      </c>
      <c r="BC27" s="9">
        <v>0</v>
      </c>
      <c r="BD27" s="35">
        <v>0</v>
      </c>
      <c r="BE27" s="34">
        <v>0</v>
      </c>
      <c r="BF27" s="9">
        <v>0</v>
      </c>
      <c r="BG27" s="35">
        <v>0</v>
      </c>
      <c r="BH27" s="34">
        <v>0</v>
      </c>
      <c r="BI27" s="9">
        <v>0</v>
      </c>
      <c r="BJ27" s="35">
        <v>0</v>
      </c>
      <c r="BK27" s="34">
        <v>0</v>
      </c>
      <c r="BL27" s="9">
        <v>0</v>
      </c>
      <c r="BM27" s="35">
        <v>0</v>
      </c>
      <c r="BN27" s="34">
        <v>0</v>
      </c>
      <c r="BO27" s="9">
        <v>0</v>
      </c>
      <c r="BP27" s="35">
        <v>0</v>
      </c>
      <c r="BQ27" s="34">
        <v>0</v>
      </c>
      <c r="BR27" s="9">
        <v>0</v>
      </c>
      <c r="BS27" s="35">
        <v>0</v>
      </c>
      <c r="BT27" s="34">
        <v>0</v>
      </c>
      <c r="BU27" s="9">
        <v>0</v>
      </c>
      <c r="BV27" s="35">
        <v>0</v>
      </c>
      <c r="BW27" s="34">
        <v>0</v>
      </c>
      <c r="BX27" s="9">
        <v>0</v>
      </c>
      <c r="BY27" s="35">
        <v>0</v>
      </c>
      <c r="BZ27" s="34"/>
      <c r="CA27" s="9"/>
      <c r="CB27" s="35"/>
      <c r="CC27" s="34">
        <v>0</v>
      </c>
      <c r="CD27" s="9">
        <v>0</v>
      </c>
      <c r="CE27" s="35">
        <v>0</v>
      </c>
      <c r="CF27" s="34">
        <v>66</v>
      </c>
      <c r="CG27" s="9">
        <v>614</v>
      </c>
      <c r="CH27" s="35">
        <f t="shared" si="54"/>
        <v>9303.0303030303021</v>
      </c>
      <c r="CI27" s="34">
        <v>0</v>
      </c>
      <c r="CJ27" s="9">
        <v>0</v>
      </c>
      <c r="CK27" s="35">
        <v>0</v>
      </c>
      <c r="CL27" s="34">
        <v>2172</v>
      </c>
      <c r="CM27" s="9">
        <v>8682</v>
      </c>
      <c r="CN27" s="35">
        <f t="shared" si="55"/>
        <v>3997.2375690607732</v>
      </c>
      <c r="CO27" s="34">
        <v>0</v>
      </c>
      <c r="CP27" s="9">
        <v>0</v>
      </c>
      <c r="CQ27" s="35">
        <v>0</v>
      </c>
      <c r="CR27" s="34">
        <v>0</v>
      </c>
      <c r="CS27" s="9">
        <v>0</v>
      </c>
      <c r="CT27" s="35">
        <f t="shared" si="48"/>
        <v>0</v>
      </c>
      <c r="CU27" s="34">
        <v>0</v>
      </c>
      <c r="CV27" s="9">
        <v>0</v>
      </c>
      <c r="CW27" s="35">
        <v>0</v>
      </c>
      <c r="CX27" s="34">
        <v>0</v>
      </c>
      <c r="CY27" s="9">
        <v>0</v>
      </c>
      <c r="CZ27" s="35">
        <v>0</v>
      </c>
      <c r="DA27" s="34">
        <v>0</v>
      </c>
      <c r="DB27" s="9">
        <v>0</v>
      </c>
      <c r="DC27" s="35">
        <v>0</v>
      </c>
      <c r="DD27" s="34">
        <v>0</v>
      </c>
      <c r="DE27" s="9">
        <v>0</v>
      </c>
      <c r="DF27" s="35">
        <v>0</v>
      </c>
      <c r="DG27" s="34">
        <v>0</v>
      </c>
      <c r="DH27" s="9">
        <v>0</v>
      </c>
      <c r="DI27" s="35">
        <v>0</v>
      </c>
      <c r="DJ27" s="34">
        <v>0</v>
      </c>
      <c r="DK27" s="9">
        <v>0</v>
      </c>
      <c r="DL27" s="35">
        <v>0</v>
      </c>
      <c r="DM27" s="34">
        <v>0</v>
      </c>
      <c r="DN27" s="9">
        <v>0</v>
      </c>
      <c r="DO27" s="35">
        <v>0</v>
      </c>
      <c r="DP27" s="34">
        <v>-1319</v>
      </c>
      <c r="DQ27" s="9">
        <v>-6389</v>
      </c>
      <c r="DR27" s="35">
        <f>DQ27/DP27*-1000</f>
        <v>-4843.821076573161</v>
      </c>
      <c r="DS27" s="34">
        <v>0</v>
      </c>
      <c r="DT27" s="9">
        <v>0</v>
      </c>
      <c r="DU27" s="35">
        <f t="shared" si="49"/>
        <v>0</v>
      </c>
      <c r="DV27" s="34">
        <v>0</v>
      </c>
      <c r="DW27" s="9">
        <v>0</v>
      </c>
      <c r="DX27" s="35">
        <f t="shared" si="50"/>
        <v>0</v>
      </c>
      <c r="DY27" s="34">
        <v>0</v>
      </c>
      <c r="DZ27" s="9">
        <v>0</v>
      </c>
      <c r="EA27" s="35">
        <v>0</v>
      </c>
      <c r="EB27" s="7">
        <f t="shared" si="4"/>
        <v>1899</v>
      </c>
      <c r="EC27" s="11">
        <f t="shared" si="5"/>
        <v>6787</v>
      </c>
      <c r="ED27" s="4"/>
      <c r="EE27" s="5"/>
      <c r="EF27" s="4"/>
      <c r="EG27" s="4"/>
      <c r="EH27" s="4"/>
      <c r="EI27" s="5"/>
      <c r="EJ27" s="4"/>
      <c r="EK27" s="4"/>
      <c r="EL27" s="4"/>
      <c r="EM27" s="5"/>
      <c r="EN27" s="4"/>
      <c r="EO27" s="4"/>
      <c r="EP27" s="4"/>
      <c r="EQ27" s="5"/>
      <c r="ER27" s="4"/>
      <c r="ES27" s="4"/>
      <c r="ET27" s="4"/>
      <c r="EU27" s="5"/>
      <c r="EV27" s="4"/>
      <c r="EW27" s="4"/>
      <c r="EX27" s="4"/>
      <c r="EY27" s="5"/>
      <c r="EZ27" s="4"/>
      <c r="FA27" s="4"/>
      <c r="FB27" s="4"/>
      <c r="FC27" s="5"/>
      <c r="FD27" s="4"/>
      <c r="FE27" s="4"/>
      <c r="FF27" s="1"/>
      <c r="FG27" s="2"/>
      <c r="FH27" s="1"/>
      <c r="FI27" s="1"/>
      <c r="FJ27" s="1"/>
    </row>
    <row r="28" spans="1:241" x14ac:dyDescent="0.3">
      <c r="A28" s="43">
        <v>2005</v>
      </c>
      <c r="B28" s="44" t="s">
        <v>14</v>
      </c>
      <c r="C28" s="34">
        <v>0</v>
      </c>
      <c r="D28" s="9">
        <v>0</v>
      </c>
      <c r="E28" s="35">
        <v>0</v>
      </c>
      <c r="F28" s="34">
        <v>0</v>
      </c>
      <c r="G28" s="9">
        <v>0</v>
      </c>
      <c r="H28" s="35">
        <f t="shared" si="57"/>
        <v>0</v>
      </c>
      <c r="I28" s="34">
        <v>0</v>
      </c>
      <c r="J28" s="9">
        <v>0</v>
      </c>
      <c r="K28" s="35">
        <f t="shared" si="47"/>
        <v>0</v>
      </c>
      <c r="L28" s="34">
        <v>53</v>
      </c>
      <c r="M28" s="9">
        <v>204</v>
      </c>
      <c r="N28" s="35">
        <f t="shared" si="60"/>
        <v>3849.0566037735848</v>
      </c>
      <c r="O28" s="34">
        <v>0</v>
      </c>
      <c r="P28" s="9">
        <v>0</v>
      </c>
      <c r="Q28" s="35">
        <v>0</v>
      </c>
      <c r="R28" s="34">
        <v>0</v>
      </c>
      <c r="S28" s="9">
        <v>0</v>
      </c>
      <c r="T28" s="35">
        <v>0</v>
      </c>
      <c r="U28" s="34">
        <v>0</v>
      </c>
      <c r="V28" s="9">
        <v>0</v>
      </c>
      <c r="W28" s="35">
        <v>0</v>
      </c>
      <c r="X28" s="34">
        <v>1040</v>
      </c>
      <c r="Y28" s="9">
        <v>4115</v>
      </c>
      <c r="Z28" s="35">
        <f t="shared" si="51"/>
        <v>3956.7307692307691</v>
      </c>
      <c r="AA28" s="34">
        <v>0</v>
      </c>
      <c r="AB28" s="9">
        <v>0</v>
      </c>
      <c r="AC28" s="35">
        <v>0</v>
      </c>
      <c r="AD28" s="34">
        <v>4</v>
      </c>
      <c r="AE28" s="9">
        <v>96</v>
      </c>
      <c r="AF28" s="35">
        <f t="shared" si="59"/>
        <v>24000</v>
      </c>
      <c r="AG28" s="34">
        <v>0</v>
      </c>
      <c r="AH28" s="9">
        <v>0</v>
      </c>
      <c r="AI28" s="35">
        <v>0</v>
      </c>
      <c r="AJ28" s="34">
        <v>0</v>
      </c>
      <c r="AK28" s="9">
        <v>0</v>
      </c>
      <c r="AL28" s="35">
        <v>0</v>
      </c>
      <c r="AM28" s="34">
        <v>0</v>
      </c>
      <c r="AN28" s="9">
        <v>0</v>
      </c>
      <c r="AO28" s="35">
        <v>0</v>
      </c>
      <c r="AP28" s="34">
        <v>0</v>
      </c>
      <c r="AQ28" s="9">
        <v>0</v>
      </c>
      <c r="AR28" s="35">
        <v>0</v>
      </c>
      <c r="AS28" s="34">
        <v>14</v>
      </c>
      <c r="AT28" s="9">
        <v>178</v>
      </c>
      <c r="AU28" s="35">
        <f>AT28/AS28*1000</f>
        <v>12714.285714285714</v>
      </c>
      <c r="AV28" s="34">
        <v>0</v>
      </c>
      <c r="AW28" s="9">
        <v>0</v>
      </c>
      <c r="AX28" s="35">
        <v>0</v>
      </c>
      <c r="AY28" s="34">
        <v>0</v>
      </c>
      <c r="AZ28" s="9">
        <v>0</v>
      </c>
      <c r="BA28" s="35">
        <v>0</v>
      </c>
      <c r="BB28" s="34">
        <v>0</v>
      </c>
      <c r="BC28" s="9">
        <v>0</v>
      </c>
      <c r="BD28" s="35">
        <v>0</v>
      </c>
      <c r="BE28" s="34">
        <v>0</v>
      </c>
      <c r="BF28" s="9">
        <v>0</v>
      </c>
      <c r="BG28" s="35">
        <v>0</v>
      </c>
      <c r="BH28" s="34">
        <v>0</v>
      </c>
      <c r="BI28" s="9">
        <v>0</v>
      </c>
      <c r="BJ28" s="35">
        <v>0</v>
      </c>
      <c r="BK28" s="34">
        <v>0</v>
      </c>
      <c r="BL28" s="9">
        <v>0</v>
      </c>
      <c r="BM28" s="35">
        <v>0</v>
      </c>
      <c r="BN28" s="34">
        <v>0</v>
      </c>
      <c r="BO28" s="9">
        <v>0</v>
      </c>
      <c r="BP28" s="35">
        <v>0</v>
      </c>
      <c r="BQ28" s="34">
        <v>0</v>
      </c>
      <c r="BR28" s="9">
        <v>0</v>
      </c>
      <c r="BS28" s="35">
        <v>0</v>
      </c>
      <c r="BT28" s="34">
        <v>0</v>
      </c>
      <c r="BU28" s="9">
        <v>0</v>
      </c>
      <c r="BV28" s="35">
        <v>0</v>
      </c>
      <c r="BW28" s="34">
        <v>0</v>
      </c>
      <c r="BX28" s="9">
        <v>0</v>
      </c>
      <c r="BY28" s="35">
        <v>0</v>
      </c>
      <c r="BZ28" s="34"/>
      <c r="CA28" s="9"/>
      <c r="CB28" s="35"/>
      <c r="CC28" s="34">
        <v>0</v>
      </c>
      <c r="CD28" s="9">
        <v>0</v>
      </c>
      <c r="CE28" s="35">
        <v>0</v>
      </c>
      <c r="CF28" s="34">
        <v>182</v>
      </c>
      <c r="CG28" s="9">
        <v>1201</v>
      </c>
      <c r="CH28" s="35">
        <f t="shared" si="54"/>
        <v>6598.9010989010985</v>
      </c>
      <c r="CI28" s="34">
        <v>0</v>
      </c>
      <c r="CJ28" s="9">
        <v>0</v>
      </c>
      <c r="CK28" s="35">
        <v>0</v>
      </c>
      <c r="CL28" s="34">
        <v>2359</v>
      </c>
      <c r="CM28" s="9">
        <v>9364</v>
      </c>
      <c r="CN28" s="35">
        <f t="shared" si="55"/>
        <v>3969.4785926239929</v>
      </c>
      <c r="CO28" s="34">
        <v>0</v>
      </c>
      <c r="CP28" s="9">
        <v>0</v>
      </c>
      <c r="CQ28" s="35">
        <v>0</v>
      </c>
      <c r="CR28" s="34">
        <v>0</v>
      </c>
      <c r="CS28" s="9">
        <v>0</v>
      </c>
      <c r="CT28" s="35">
        <f t="shared" si="48"/>
        <v>0</v>
      </c>
      <c r="CU28" s="34">
        <v>0</v>
      </c>
      <c r="CV28" s="9">
        <v>0</v>
      </c>
      <c r="CW28" s="35">
        <v>0</v>
      </c>
      <c r="CX28" s="34">
        <v>0</v>
      </c>
      <c r="CY28" s="9">
        <v>0</v>
      </c>
      <c r="CZ28" s="35">
        <v>0</v>
      </c>
      <c r="DA28" s="34">
        <v>0</v>
      </c>
      <c r="DB28" s="9">
        <v>0</v>
      </c>
      <c r="DC28" s="35">
        <v>0</v>
      </c>
      <c r="DD28" s="34">
        <v>0</v>
      </c>
      <c r="DE28" s="9">
        <v>0</v>
      </c>
      <c r="DF28" s="35">
        <v>0</v>
      </c>
      <c r="DG28" s="34">
        <v>0</v>
      </c>
      <c r="DH28" s="9">
        <v>0</v>
      </c>
      <c r="DI28" s="35">
        <v>0</v>
      </c>
      <c r="DJ28" s="34">
        <v>0</v>
      </c>
      <c r="DK28" s="9">
        <v>0</v>
      </c>
      <c r="DL28" s="35">
        <v>0</v>
      </c>
      <c r="DM28" s="34">
        <v>0</v>
      </c>
      <c r="DN28" s="9">
        <v>0</v>
      </c>
      <c r="DO28" s="35">
        <v>0</v>
      </c>
      <c r="DP28" s="34">
        <v>-1542</v>
      </c>
      <c r="DQ28" s="9">
        <v>-7396</v>
      </c>
      <c r="DR28" s="35">
        <f>DQ28/DP28*-1000</f>
        <v>-4796.368352788586</v>
      </c>
      <c r="DS28" s="34">
        <v>0</v>
      </c>
      <c r="DT28" s="9">
        <v>0</v>
      </c>
      <c r="DU28" s="35">
        <f t="shared" si="49"/>
        <v>0</v>
      </c>
      <c r="DV28" s="34">
        <v>0</v>
      </c>
      <c r="DW28" s="9">
        <v>0</v>
      </c>
      <c r="DX28" s="35">
        <f t="shared" si="50"/>
        <v>0</v>
      </c>
      <c r="DY28" s="34">
        <v>0</v>
      </c>
      <c r="DZ28" s="9">
        <v>0</v>
      </c>
      <c r="EA28" s="35">
        <v>0</v>
      </c>
      <c r="EB28" s="7">
        <f t="shared" si="4"/>
        <v>2110</v>
      </c>
      <c r="EC28" s="11">
        <f t="shared" si="5"/>
        <v>7762</v>
      </c>
      <c r="ED28" s="4"/>
      <c r="EE28" s="5"/>
      <c r="EF28" s="4"/>
      <c r="EG28" s="4"/>
      <c r="EH28" s="4"/>
      <c r="EI28" s="5"/>
      <c r="EJ28" s="4"/>
      <c r="EK28" s="4"/>
      <c r="EL28" s="4"/>
      <c r="EM28" s="5"/>
      <c r="EN28" s="4"/>
      <c r="EO28" s="4"/>
      <c r="EP28" s="4"/>
      <c r="EQ28" s="5"/>
      <c r="ER28" s="4"/>
      <c r="ES28" s="4"/>
      <c r="ET28" s="4"/>
      <c r="EU28" s="5"/>
      <c r="EV28" s="4"/>
      <c r="EW28" s="4"/>
      <c r="EX28" s="4"/>
      <c r="EY28" s="5"/>
      <c r="EZ28" s="4"/>
      <c r="FA28" s="4"/>
      <c r="FB28" s="4"/>
      <c r="FC28" s="5"/>
      <c r="FD28" s="4"/>
      <c r="FE28" s="4"/>
      <c r="FF28" s="1"/>
      <c r="FG28" s="2"/>
      <c r="FH28" s="1"/>
      <c r="FI28" s="1"/>
      <c r="FJ28" s="1"/>
    </row>
    <row r="29" spans="1:241" x14ac:dyDescent="0.3">
      <c r="A29" s="43">
        <v>2005</v>
      </c>
      <c r="B29" s="44" t="s">
        <v>15</v>
      </c>
      <c r="C29" s="34">
        <v>0</v>
      </c>
      <c r="D29" s="9">
        <v>0</v>
      </c>
      <c r="E29" s="35">
        <v>0</v>
      </c>
      <c r="F29" s="34">
        <v>0</v>
      </c>
      <c r="G29" s="9">
        <v>0</v>
      </c>
      <c r="H29" s="35">
        <f t="shared" si="57"/>
        <v>0</v>
      </c>
      <c r="I29" s="34">
        <v>0</v>
      </c>
      <c r="J29" s="9">
        <v>0</v>
      </c>
      <c r="K29" s="35">
        <f t="shared" si="47"/>
        <v>0</v>
      </c>
      <c r="L29" s="34">
        <v>0</v>
      </c>
      <c r="M29" s="9">
        <v>0</v>
      </c>
      <c r="N29" s="35">
        <v>0</v>
      </c>
      <c r="O29" s="34">
        <v>0</v>
      </c>
      <c r="P29" s="9">
        <v>0</v>
      </c>
      <c r="Q29" s="35">
        <v>0</v>
      </c>
      <c r="R29" s="34">
        <v>0</v>
      </c>
      <c r="S29" s="9">
        <v>0</v>
      </c>
      <c r="T29" s="35">
        <v>0</v>
      </c>
      <c r="U29" s="34">
        <v>0</v>
      </c>
      <c r="V29" s="9">
        <v>0</v>
      </c>
      <c r="W29" s="35">
        <v>0</v>
      </c>
      <c r="X29" s="34">
        <v>1100</v>
      </c>
      <c r="Y29" s="9">
        <v>4351</v>
      </c>
      <c r="Z29" s="35">
        <f t="shared" si="51"/>
        <v>3955.4545454545455</v>
      </c>
      <c r="AA29" s="34">
        <v>0</v>
      </c>
      <c r="AB29" s="9">
        <v>0</v>
      </c>
      <c r="AC29" s="35">
        <v>0</v>
      </c>
      <c r="AD29" s="34">
        <v>0</v>
      </c>
      <c r="AE29" s="9">
        <v>0</v>
      </c>
      <c r="AF29" s="35">
        <v>0</v>
      </c>
      <c r="AG29" s="34">
        <v>0</v>
      </c>
      <c r="AH29" s="9">
        <v>0</v>
      </c>
      <c r="AI29" s="35">
        <v>0</v>
      </c>
      <c r="AJ29" s="34">
        <v>0</v>
      </c>
      <c r="AK29" s="9">
        <v>0</v>
      </c>
      <c r="AL29" s="35">
        <v>0</v>
      </c>
      <c r="AM29" s="34">
        <v>0</v>
      </c>
      <c r="AN29" s="9">
        <v>0</v>
      </c>
      <c r="AO29" s="35">
        <v>0</v>
      </c>
      <c r="AP29" s="34">
        <v>0</v>
      </c>
      <c r="AQ29" s="9">
        <v>0</v>
      </c>
      <c r="AR29" s="35">
        <v>0</v>
      </c>
      <c r="AS29" s="34">
        <v>0</v>
      </c>
      <c r="AT29" s="9">
        <v>0</v>
      </c>
      <c r="AU29" s="35">
        <v>0</v>
      </c>
      <c r="AV29" s="34">
        <v>0</v>
      </c>
      <c r="AW29" s="9">
        <v>0</v>
      </c>
      <c r="AX29" s="35">
        <v>0</v>
      </c>
      <c r="AY29" s="34">
        <v>0</v>
      </c>
      <c r="AZ29" s="9">
        <v>0</v>
      </c>
      <c r="BA29" s="35">
        <v>0</v>
      </c>
      <c r="BB29" s="34">
        <v>0</v>
      </c>
      <c r="BC29" s="9">
        <v>0</v>
      </c>
      <c r="BD29" s="35">
        <v>0</v>
      </c>
      <c r="BE29" s="34">
        <v>0</v>
      </c>
      <c r="BF29" s="9">
        <v>0</v>
      </c>
      <c r="BG29" s="35">
        <v>0</v>
      </c>
      <c r="BH29" s="34">
        <v>0</v>
      </c>
      <c r="BI29" s="9">
        <v>0</v>
      </c>
      <c r="BJ29" s="35">
        <v>0</v>
      </c>
      <c r="BK29" s="34">
        <v>0</v>
      </c>
      <c r="BL29" s="9">
        <v>0</v>
      </c>
      <c r="BM29" s="35">
        <v>0</v>
      </c>
      <c r="BN29" s="34">
        <v>0</v>
      </c>
      <c r="BO29" s="9">
        <v>0</v>
      </c>
      <c r="BP29" s="35">
        <v>0</v>
      </c>
      <c r="BQ29" s="34">
        <v>0</v>
      </c>
      <c r="BR29" s="9">
        <v>0</v>
      </c>
      <c r="BS29" s="35">
        <v>0</v>
      </c>
      <c r="BT29" s="34">
        <v>0</v>
      </c>
      <c r="BU29" s="9">
        <v>0</v>
      </c>
      <c r="BV29" s="35">
        <v>0</v>
      </c>
      <c r="BW29" s="34">
        <v>0</v>
      </c>
      <c r="BX29" s="9">
        <v>0</v>
      </c>
      <c r="BY29" s="35">
        <v>0</v>
      </c>
      <c r="BZ29" s="34"/>
      <c r="CA29" s="9"/>
      <c r="CB29" s="35"/>
      <c r="CC29" s="34">
        <v>0</v>
      </c>
      <c r="CD29" s="9">
        <v>0</v>
      </c>
      <c r="CE29" s="35">
        <v>0</v>
      </c>
      <c r="CF29" s="34">
        <v>198</v>
      </c>
      <c r="CG29" s="9">
        <v>1418</v>
      </c>
      <c r="CH29" s="35">
        <f t="shared" si="54"/>
        <v>7161.6161616161617</v>
      </c>
      <c r="CI29" s="34">
        <v>0</v>
      </c>
      <c r="CJ29" s="9">
        <v>0</v>
      </c>
      <c r="CK29" s="35">
        <v>0</v>
      </c>
      <c r="CL29" s="34">
        <v>2683</v>
      </c>
      <c r="CM29" s="9">
        <v>10632</v>
      </c>
      <c r="CN29" s="35">
        <f t="shared" si="55"/>
        <v>3962.7282892284757</v>
      </c>
      <c r="CO29" s="34">
        <v>0</v>
      </c>
      <c r="CP29" s="9">
        <v>0</v>
      </c>
      <c r="CQ29" s="35">
        <v>0</v>
      </c>
      <c r="CR29" s="34">
        <v>0</v>
      </c>
      <c r="CS29" s="9">
        <v>0</v>
      </c>
      <c r="CT29" s="35">
        <f t="shared" si="48"/>
        <v>0</v>
      </c>
      <c r="CU29" s="34">
        <v>0</v>
      </c>
      <c r="CV29" s="9">
        <v>0</v>
      </c>
      <c r="CW29" s="35">
        <v>0</v>
      </c>
      <c r="CX29" s="34">
        <v>0</v>
      </c>
      <c r="CY29" s="9">
        <v>0</v>
      </c>
      <c r="CZ29" s="35">
        <v>0</v>
      </c>
      <c r="DA29" s="34">
        <v>0</v>
      </c>
      <c r="DB29" s="9">
        <v>0</v>
      </c>
      <c r="DC29" s="35">
        <v>0</v>
      </c>
      <c r="DD29" s="34">
        <v>0</v>
      </c>
      <c r="DE29" s="9">
        <v>0</v>
      </c>
      <c r="DF29" s="35">
        <v>0</v>
      </c>
      <c r="DG29" s="34">
        <v>-2880</v>
      </c>
      <c r="DH29" s="9">
        <v>-12041</v>
      </c>
      <c r="DI29" s="35">
        <f>DH29/DG29*-1000</f>
        <v>-4180.9027777777783</v>
      </c>
      <c r="DJ29" s="34">
        <v>0</v>
      </c>
      <c r="DK29" s="9">
        <v>0</v>
      </c>
      <c r="DL29" s="35">
        <v>0</v>
      </c>
      <c r="DM29" s="34">
        <v>0</v>
      </c>
      <c r="DN29" s="9">
        <v>0</v>
      </c>
      <c r="DO29" s="35">
        <v>0</v>
      </c>
      <c r="DP29" s="38">
        <v>1078</v>
      </c>
      <c r="DQ29" s="10">
        <v>3435</v>
      </c>
      <c r="DR29" s="35">
        <f t="shared" ref="DR29" si="63">DQ29/DP29*1000</f>
        <v>3186.4564007421154</v>
      </c>
      <c r="DS29" s="34">
        <v>0</v>
      </c>
      <c r="DT29" s="9">
        <v>0</v>
      </c>
      <c r="DU29" s="35">
        <f t="shared" si="49"/>
        <v>0</v>
      </c>
      <c r="DV29" s="34">
        <v>0</v>
      </c>
      <c r="DW29" s="9">
        <v>0</v>
      </c>
      <c r="DX29" s="35">
        <f t="shared" si="50"/>
        <v>0</v>
      </c>
      <c r="DY29" s="34">
        <v>0</v>
      </c>
      <c r="DZ29" s="9">
        <v>0</v>
      </c>
      <c r="EA29" s="35">
        <v>0</v>
      </c>
      <c r="EB29" s="7">
        <f t="shared" si="4"/>
        <v>2179</v>
      </c>
      <c r="EC29" s="11">
        <f t="shared" si="5"/>
        <v>7795</v>
      </c>
      <c r="ED29" s="4"/>
      <c r="EE29" s="5"/>
      <c r="EF29" s="4"/>
      <c r="EG29" s="4"/>
      <c r="EH29" s="4"/>
      <c r="EI29" s="5"/>
      <c r="EJ29" s="4"/>
      <c r="EK29" s="4"/>
      <c r="EL29" s="4"/>
      <c r="EM29" s="5"/>
      <c r="EN29" s="4"/>
      <c r="EO29" s="4"/>
      <c r="EP29" s="4"/>
      <c r="EQ29" s="5"/>
      <c r="ER29" s="4"/>
      <c r="ES29" s="4"/>
      <c r="ET29" s="4"/>
      <c r="EU29" s="5"/>
      <c r="EV29" s="4"/>
      <c r="EW29" s="4"/>
      <c r="EX29" s="4"/>
      <c r="EY29" s="5"/>
      <c r="EZ29" s="4"/>
      <c r="FA29" s="4"/>
      <c r="FB29" s="4"/>
      <c r="FC29" s="5"/>
      <c r="FD29" s="4"/>
      <c r="FE29" s="4"/>
      <c r="FF29" s="1"/>
      <c r="FG29" s="2"/>
      <c r="FH29" s="1"/>
      <c r="FI29" s="1"/>
      <c r="FJ29" s="1"/>
    </row>
    <row r="30" spans="1:241" x14ac:dyDescent="0.3">
      <c r="A30" s="43">
        <v>2005</v>
      </c>
      <c r="B30" s="44" t="s">
        <v>16</v>
      </c>
      <c r="C30" s="34">
        <v>0</v>
      </c>
      <c r="D30" s="9">
        <v>0</v>
      </c>
      <c r="E30" s="35">
        <v>0</v>
      </c>
      <c r="F30" s="34">
        <v>0</v>
      </c>
      <c r="G30" s="9">
        <v>0</v>
      </c>
      <c r="H30" s="35">
        <f t="shared" si="57"/>
        <v>0</v>
      </c>
      <c r="I30" s="34">
        <v>0</v>
      </c>
      <c r="J30" s="9">
        <v>0</v>
      </c>
      <c r="K30" s="35">
        <f t="shared" si="47"/>
        <v>0</v>
      </c>
      <c r="L30" s="34">
        <v>0</v>
      </c>
      <c r="M30" s="9">
        <v>0</v>
      </c>
      <c r="N30" s="35">
        <v>0</v>
      </c>
      <c r="O30" s="34">
        <v>0</v>
      </c>
      <c r="P30" s="9">
        <v>0</v>
      </c>
      <c r="Q30" s="35">
        <v>0</v>
      </c>
      <c r="R30" s="34">
        <v>0</v>
      </c>
      <c r="S30" s="9">
        <v>0</v>
      </c>
      <c r="T30" s="35">
        <v>0</v>
      </c>
      <c r="U30" s="34">
        <v>0</v>
      </c>
      <c r="V30" s="9">
        <v>0</v>
      </c>
      <c r="W30" s="35">
        <v>0</v>
      </c>
      <c r="X30" s="34">
        <v>0</v>
      </c>
      <c r="Y30" s="9">
        <v>0</v>
      </c>
      <c r="Z30" s="35">
        <v>0</v>
      </c>
      <c r="AA30" s="34">
        <v>0</v>
      </c>
      <c r="AB30" s="9">
        <v>0</v>
      </c>
      <c r="AC30" s="35">
        <v>0</v>
      </c>
      <c r="AD30" s="34">
        <v>0</v>
      </c>
      <c r="AE30" s="9">
        <v>0</v>
      </c>
      <c r="AF30" s="35">
        <v>0</v>
      </c>
      <c r="AG30" s="34">
        <v>0</v>
      </c>
      <c r="AH30" s="9">
        <v>0</v>
      </c>
      <c r="AI30" s="35">
        <v>0</v>
      </c>
      <c r="AJ30" s="34">
        <v>0</v>
      </c>
      <c r="AK30" s="9">
        <v>0</v>
      </c>
      <c r="AL30" s="35">
        <v>0</v>
      </c>
      <c r="AM30" s="34">
        <v>0</v>
      </c>
      <c r="AN30" s="9">
        <v>0</v>
      </c>
      <c r="AO30" s="35">
        <v>0</v>
      </c>
      <c r="AP30" s="34">
        <v>0</v>
      </c>
      <c r="AQ30" s="9">
        <v>0</v>
      </c>
      <c r="AR30" s="35">
        <v>0</v>
      </c>
      <c r="AS30" s="34">
        <v>0</v>
      </c>
      <c r="AT30" s="9">
        <v>0</v>
      </c>
      <c r="AU30" s="35">
        <v>0</v>
      </c>
      <c r="AV30" s="34">
        <v>0</v>
      </c>
      <c r="AW30" s="9">
        <v>0</v>
      </c>
      <c r="AX30" s="35">
        <v>0</v>
      </c>
      <c r="AY30" s="34">
        <v>0</v>
      </c>
      <c r="AZ30" s="9">
        <v>0</v>
      </c>
      <c r="BA30" s="35">
        <v>0</v>
      </c>
      <c r="BB30" s="34">
        <v>0</v>
      </c>
      <c r="BC30" s="9">
        <v>0</v>
      </c>
      <c r="BD30" s="35">
        <v>0</v>
      </c>
      <c r="BE30" s="34">
        <v>0</v>
      </c>
      <c r="BF30" s="9">
        <v>0</v>
      </c>
      <c r="BG30" s="35">
        <v>0</v>
      </c>
      <c r="BH30" s="34">
        <v>0</v>
      </c>
      <c r="BI30" s="9">
        <v>0</v>
      </c>
      <c r="BJ30" s="35">
        <v>0</v>
      </c>
      <c r="BK30" s="34">
        <v>0</v>
      </c>
      <c r="BL30" s="9">
        <v>0</v>
      </c>
      <c r="BM30" s="35">
        <v>0</v>
      </c>
      <c r="BN30" s="34">
        <v>0</v>
      </c>
      <c r="BO30" s="9">
        <v>0</v>
      </c>
      <c r="BP30" s="35">
        <v>0</v>
      </c>
      <c r="BQ30" s="34">
        <v>0</v>
      </c>
      <c r="BR30" s="9">
        <v>0</v>
      </c>
      <c r="BS30" s="35">
        <v>0</v>
      </c>
      <c r="BT30" s="34">
        <v>0</v>
      </c>
      <c r="BU30" s="9">
        <v>0</v>
      </c>
      <c r="BV30" s="35">
        <v>0</v>
      </c>
      <c r="BW30" s="34">
        <v>0</v>
      </c>
      <c r="BX30" s="9">
        <v>0</v>
      </c>
      <c r="BY30" s="35">
        <v>0</v>
      </c>
      <c r="BZ30" s="34"/>
      <c r="CA30" s="9"/>
      <c r="CB30" s="35"/>
      <c r="CC30" s="34">
        <v>0</v>
      </c>
      <c r="CD30" s="9">
        <v>0</v>
      </c>
      <c r="CE30" s="35">
        <v>0</v>
      </c>
      <c r="CF30" s="34">
        <v>0</v>
      </c>
      <c r="CG30" s="9">
        <v>0</v>
      </c>
      <c r="CH30" s="35">
        <v>0</v>
      </c>
      <c r="CI30" s="34">
        <v>0</v>
      </c>
      <c r="CJ30" s="9">
        <v>0</v>
      </c>
      <c r="CK30" s="35">
        <v>0</v>
      </c>
      <c r="CL30" s="34">
        <v>0</v>
      </c>
      <c r="CM30" s="9">
        <v>0</v>
      </c>
      <c r="CN30" s="35">
        <v>0</v>
      </c>
      <c r="CO30" s="34">
        <v>0</v>
      </c>
      <c r="CP30" s="9">
        <v>0</v>
      </c>
      <c r="CQ30" s="35">
        <v>0</v>
      </c>
      <c r="CR30" s="34">
        <v>0</v>
      </c>
      <c r="CS30" s="9">
        <v>0</v>
      </c>
      <c r="CT30" s="35">
        <f t="shared" si="48"/>
        <v>0</v>
      </c>
      <c r="CU30" s="34">
        <v>0</v>
      </c>
      <c r="CV30" s="9">
        <v>0</v>
      </c>
      <c r="CW30" s="35">
        <v>0</v>
      </c>
      <c r="CX30" s="34">
        <v>0</v>
      </c>
      <c r="CY30" s="9">
        <v>0</v>
      </c>
      <c r="CZ30" s="35">
        <v>0</v>
      </c>
      <c r="DA30" s="34">
        <v>0</v>
      </c>
      <c r="DB30" s="9">
        <v>0</v>
      </c>
      <c r="DC30" s="35">
        <v>0</v>
      </c>
      <c r="DD30" s="34">
        <v>0</v>
      </c>
      <c r="DE30" s="9">
        <v>0</v>
      </c>
      <c r="DF30" s="35">
        <v>0</v>
      </c>
      <c r="DG30" s="34">
        <v>0</v>
      </c>
      <c r="DH30" s="9">
        <v>0</v>
      </c>
      <c r="DI30" s="35">
        <v>0</v>
      </c>
      <c r="DJ30" s="34">
        <v>0</v>
      </c>
      <c r="DK30" s="9">
        <v>0</v>
      </c>
      <c r="DL30" s="35">
        <v>0</v>
      </c>
      <c r="DM30" s="34">
        <v>0</v>
      </c>
      <c r="DN30" s="9">
        <v>0</v>
      </c>
      <c r="DO30" s="35">
        <v>0</v>
      </c>
      <c r="DP30" s="34">
        <v>0</v>
      </c>
      <c r="DQ30" s="9">
        <v>0</v>
      </c>
      <c r="DR30" s="35">
        <v>0</v>
      </c>
      <c r="DS30" s="34">
        <v>0</v>
      </c>
      <c r="DT30" s="9">
        <v>0</v>
      </c>
      <c r="DU30" s="35">
        <f t="shared" si="49"/>
        <v>0</v>
      </c>
      <c r="DV30" s="34">
        <v>0</v>
      </c>
      <c r="DW30" s="9">
        <v>0</v>
      </c>
      <c r="DX30" s="35">
        <f t="shared" si="50"/>
        <v>0</v>
      </c>
      <c r="DY30" s="34">
        <v>0</v>
      </c>
      <c r="DZ30" s="9">
        <v>0</v>
      </c>
      <c r="EA30" s="35">
        <v>0</v>
      </c>
      <c r="EB30" s="7">
        <f t="shared" si="4"/>
        <v>0</v>
      </c>
      <c r="EC30" s="11">
        <f t="shared" si="5"/>
        <v>0</v>
      </c>
      <c r="ED30" s="4"/>
      <c r="EE30" s="5"/>
      <c r="EF30" s="4"/>
      <c r="EG30" s="4"/>
      <c r="EH30" s="4"/>
      <c r="EI30" s="5"/>
      <c r="EJ30" s="4"/>
      <c r="EK30" s="4"/>
      <c r="EL30" s="4"/>
      <c r="EM30" s="5"/>
      <c r="EN30" s="4"/>
      <c r="EO30" s="4"/>
      <c r="EP30" s="4"/>
      <c r="EQ30" s="5"/>
      <c r="ER30" s="4"/>
      <c r="ES30" s="4"/>
      <c r="ET30" s="4"/>
      <c r="EU30" s="5"/>
      <c r="EV30" s="4"/>
      <c r="EW30" s="4"/>
      <c r="EX30" s="4"/>
      <c r="EY30" s="5"/>
      <c r="EZ30" s="4"/>
      <c r="FA30" s="4"/>
      <c r="FB30" s="4"/>
      <c r="FC30" s="5"/>
      <c r="FD30" s="4"/>
      <c r="FE30" s="4"/>
      <c r="FF30" s="1"/>
      <c r="FG30" s="2"/>
      <c r="FH30" s="1"/>
      <c r="FI30" s="1"/>
      <c r="FJ30" s="1"/>
    </row>
    <row r="31" spans="1:241" ht="15" thickBot="1" x14ac:dyDescent="0.35">
      <c r="A31" s="45"/>
      <c r="B31" s="46" t="s">
        <v>17</v>
      </c>
      <c r="C31" s="36">
        <f>SUM(C19:C30)</f>
        <v>0</v>
      </c>
      <c r="D31" s="29">
        <f>SUM(D19:D30)</f>
        <v>0</v>
      </c>
      <c r="E31" s="37"/>
      <c r="F31" s="36">
        <f>SUM(F19:F30)</f>
        <v>0</v>
      </c>
      <c r="G31" s="29">
        <f>SUM(G19:G30)</f>
        <v>0</v>
      </c>
      <c r="H31" s="37"/>
      <c r="I31" s="36">
        <f t="shared" ref="I31:J31" si="64">SUM(I19:I30)</f>
        <v>0</v>
      </c>
      <c r="J31" s="29">
        <f t="shared" si="64"/>
        <v>0</v>
      </c>
      <c r="K31" s="37"/>
      <c r="L31" s="36">
        <f>SUM(L19:L30)</f>
        <v>105</v>
      </c>
      <c r="M31" s="29">
        <f>SUM(M19:M30)</f>
        <v>412</v>
      </c>
      <c r="N31" s="37"/>
      <c r="O31" s="36">
        <f>SUM(O19:O30)</f>
        <v>0</v>
      </c>
      <c r="P31" s="29">
        <f>SUM(P19:P30)</f>
        <v>0</v>
      </c>
      <c r="Q31" s="37"/>
      <c r="R31" s="36">
        <f>SUM(R19:R30)</f>
        <v>0</v>
      </c>
      <c r="S31" s="29">
        <f>SUM(S19:S30)</f>
        <v>0</v>
      </c>
      <c r="T31" s="37"/>
      <c r="U31" s="36">
        <f>SUM(U19:U30)</f>
        <v>0</v>
      </c>
      <c r="V31" s="29">
        <f>SUM(V19:V30)</f>
        <v>0</v>
      </c>
      <c r="W31" s="37"/>
      <c r="X31" s="36">
        <f>SUM(X19:X30)</f>
        <v>6760</v>
      </c>
      <c r="Y31" s="29">
        <f>SUM(Y19:Y30)</f>
        <v>26423</v>
      </c>
      <c r="Z31" s="37"/>
      <c r="AA31" s="36">
        <f t="shared" ref="AA31:AB31" si="65">SUM(AA19:AA30)</f>
        <v>312</v>
      </c>
      <c r="AB31" s="29">
        <f t="shared" si="65"/>
        <v>709</v>
      </c>
      <c r="AC31" s="37"/>
      <c r="AD31" s="36">
        <f t="shared" ref="AD31:AE31" si="66">SUM(AD19:AD30)</f>
        <v>6</v>
      </c>
      <c r="AE31" s="29">
        <f t="shared" si="66"/>
        <v>159</v>
      </c>
      <c r="AF31" s="37"/>
      <c r="AG31" s="36">
        <f t="shared" ref="AG31:AH31" si="67">SUM(AG19:AG30)</f>
        <v>0</v>
      </c>
      <c r="AH31" s="29">
        <f t="shared" si="67"/>
        <v>0</v>
      </c>
      <c r="AI31" s="37"/>
      <c r="AJ31" s="36">
        <f t="shared" ref="AJ31:AK31" si="68">SUM(AJ19:AJ30)</f>
        <v>0</v>
      </c>
      <c r="AK31" s="29">
        <f t="shared" si="68"/>
        <v>0</v>
      </c>
      <c r="AL31" s="37"/>
      <c r="AM31" s="36">
        <f t="shared" ref="AM31:AN31" si="69">SUM(AM19:AM30)</f>
        <v>0</v>
      </c>
      <c r="AN31" s="29">
        <f t="shared" si="69"/>
        <v>0</v>
      </c>
      <c r="AO31" s="37"/>
      <c r="AP31" s="36">
        <f t="shared" ref="AP31:AQ31" si="70">SUM(AP19:AP30)</f>
        <v>0</v>
      </c>
      <c r="AQ31" s="29">
        <f t="shared" si="70"/>
        <v>0</v>
      </c>
      <c r="AR31" s="37"/>
      <c r="AS31" s="36">
        <f t="shared" ref="AS31:AT31" si="71">SUM(AS19:AS30)</f>
        <v>30</v>
      </c>
      <c r="AT31" s="29">
        <f t="shared" si="71"/>
        <v>402</v>
      </c>
      <c r="AU31" s="37"/>
      <c r="AV31" s="36">
        <f t="shared" ref="AV31:AW31" si="72">SUM(AV19:AV30)</f>
        <v>0</v>
      </c>
      <c r="AW31" s="29">
        <f t="shared" si="72"/>
        <v>1</v>
      </c>
      <c r="AX31" s="37"/>
      <c r="AY31" s="36">
        <f t="shared" ref="AY31:AZ31" si="73">SUM(AY19:AY30)</f>
        <v>0</v>
      </c>
      <c r="AZ31" s="29">
        <f t="shared" si="73"/>
        <v>1</v>
      </c>
      <c r="BA31" s="37"/>
      <c r="BB31" s="36">
        <f t="shared" ref="BB31:BC31" si="74">SUM(BB19:BB30)</f>
        <v>0</v>
      </c>
      <c r="BC31" s="29">
        <f t="shared" si="74"/>
        <v>0</v>
      </c>
      <c r="BD31" s="37"/>
      <c r="BE31" s="36">
        <f t="shared" ref="BE31:BF31" si="75">SUM(BE19:BE30)</f>
        <v>0</v>
      </c>
      <c r="BF31" s="29">
        <f t="shared" si="75"/>
        <v>0</v>
      </c>
      <c r="BG31" s="37"/>
      <c r="BH31" s="36">
        <f t="shared" ref="BH31:BI31" si="76">SUM(BH19:BH30)</f>
        <v>0</v>
      </c>
      <c r="BI31" s="29">
        <f t="shared" si="76"/>
        <v>0</v>
      </c>
      <c r="BJ31" s="37"/>
      <c r="BK31" s="36">
        <f t="shared" ref="BK31:BL31" si="77">SUM(BK19:BK30)</f>
        <v>0</v>
      </c>
      <c r="BL31" s="29">
        <f t="shared" si="77"/>
        <v>0</v>
      </c>
      <c r="BM31" s="37"/>
      <c r="BN31" s="36">
        <f t="shared" ref="BN31:BO31" si="78">SUM(BN19:BN30)</f>
        <v>0</v>
      </c>
      <c r="BO31" s="29">
        <f t="shared" si="78"/>
        <v>0</v>
      </c>
      <c r="BP31" s="37"/>
      <c r="BQ31" s="36">
        <f t="shared" ref="BQ31:BR31" si="79">SUM(BQ19:BQ30)</f>
        <v>0</v>
      </c>
      <c r="BR31" s="29">
        <f t="shared" si="79"/>
        <v>0</v>
      </c>
      <c r="BS31" s="37"/>
      <c r="BT31" s="36">
        <f t="shared" ref="BT31:BU31" si="80">SUM(BT19:BT30)</f>
        <v>0</v>
      </c>
      <c r="BU31" s="29">
        <f t="shared" si="80"/>
        <v>0</v>
      </c>
      <c r="BV31" s="37"/>
      <c r="BW31" s="36">
        <f t="shared" ref="BW31:BX31" si="81">SUM(BW19:BW30)</f>
        <v>0</v>
      </c>
      <c r="BX31" s="29">
        <f t="shared" si="81"/>
        <v>0</v>
      </c>
      <c r="BY31" s="37"/>
      <c r="BZ31" s="36"/>
      <c r="CA31" s="29"/>
      <c r="CB31" s="37"/>
      <c r="CC31" s="36">
        <f t="shared" ref="CC31:CD31" si="82">SUM(CC19:CC30)</f>
        <v>0</v>
      </c>
      <c r="CD31" s="29">
        <f t="shared" si="82"/>
        <v>0</v>
      </c>
      <c r="CE31" s="37"/>
      <c r="CF31" s="36">
        <f t="shared" ref="CF31:CG31" si="83">SUM(CF19:CF30)</f>
        <v>617</v>
      </c>
      <c r="CG31" s="29">
        <f t="shared" si="83"/>
        <v>4598</v>
      </c>
      <c r="CH31" s="37"/>
      <c r="CI31" s="36">
        <f t="shared" ref="CI31:CJ31" si="84">SUM(CI19:CI30)</f>
        <v>0</v>
      </c>
      <c r="CJ31" s="29">
        <f t="shared" si="84"/>
        <v>0</v>
      </c>
      <c r="CK31" s="37"/>
      <c r="CL31" s="36">
        <f t="shared" ref="CL31:CM31" si="85">SUM(CL19:CL30)</f>
        <v>15136</v>
      </c>
      <c r="CM31" s="29">
        <f t="shared" si="85"/>
        <v>60096</v>
      </c>
      <c r="CN31" s="37"/>
      <c r="CO31" s="36">
        <f t="shared" ref="CO31:CP31" si="86">SUM(CO19:CO30)</f>
        <v>0</v>
      </c>
      <c r="CP31" s="29">
        <f t="shared" si="86"/>
        <v>0</v>
      </c>
      <c r="CQ31" s="37"/>
      <c r="CR31" s="36">
        <f t="shared" ref="CR31:CS31" si="87">SUM(CR19:CR30)</f>
        <v>0</v>
      </c>
      <c r="CS31" s="29">
        <f t="shared" si="87"/>
        <v>0</v>
      </c>
      <c r="CT31" s="37"/>
      <c r="CU31" s="36">
        <f t="shared" ref="CU31:CV31" si="88">SUM(CU19:CU30)</f>
        <v>0</v>
      </c>
      <c r="CV31" s="29">
        <f t="shared" si="88"/>
        <v>0</v>
      </c>
      <c r="CW31" s="37"/>
      <c r="CX31" s="36">
        <f t="shared" ref="CX31:CY31" si="89">SUM(CX19:CX30)</f>
        <v>17</v>
      </c>
      <c r="CY31" s="29">
        <f t="shared" si="89"/>
        <v>119</v>
      </c>
      <c r="CZ31" s="37"/>
      <c r="DA31" s="36">
        <f t="shared" ref="DA31:DB31" si="90">SUM(DA19:DA30)</f>
        <v>0</v>
      </c>
      <c r="DB31" s="29">
        <f t="shared" si="90"/>
        <v>0</v>
      </c>
      <c r="DC31" s="37"/>
      <c r="DD31" s="36">
        <f t="shared" ref="DD31:DE31" si="91">SUM(DD19:DD30)</f>
        <v>0</v>
      </c>
      <c r="DE31" s="29">
        <f t="shared" si="91"/>
        <v>0</v>
      </c>
      <c r="DF31" s="37"/>
      <c r="DG31" s="36">
        <f t="shared" ref="DG31:DH31" si="92">SUM(DG19:DG30)</f>
        <v>-4915</v>
      </c>
      <c r="DH31" s="29">
        <f t="shared" si="92"/>
        <v>-20524</v>
      </c>
      <c r="DI31" s="37"/>
      <c r="DJ31" s="36">
        <f t="shared" ref="DJ31:DK31" si="93">SUM(DJ19:DJ30)</f>
        <v>0</v>
      </c>
      <c r="DK31" s="29">
        <f t="shared" si="93"/>
        <v>0</v>
      </c>
      <c r="DL31" s="37"/>
      <c r="DM31" s="36">
        <f t="shared" ref="DM31:DN31" si="94">SUM(DM19:DM30)</f>
        <v>1</v>
      </c>
      <c r="DN31" s="29">
        <f t="shared" si="94"/>
        <v>19</v>
      </c>
      <c r="DO31" s="37"/>
      <c r="DP31" s="36">
        <f t="shared" ref="DP31:DQ31" si="95">SUM(DP19:DP30)</f>
        <v>-3724</v>
      </c>
      <c r="DQ31" s="29">
        <f t="shared" si="95"/>
        <v>-21208</v>
      </c>
      <c r="DR31" s="37"/>
      <c r="DS31" s="36">
        <f t="shared" ref="DS31:DT31" si="96">SUM(DS19:DS30)</f>
        <v>0</v>
      </c>
      <c r="DT31" s="29">
        <f t="shared" si="96"/>
        <v>0</v>
      </c>
      <c r="DU31" s="37"/>
      <c r="DV31" s="36">
        <f t="shared" ref="DV31:DW31" si="97">SUM(DV19:DV30)</f>
        <v>0</v>
      </c>
      <c r="DW31" s="29">
        <f t="shared" si="97"/>
        <v>0</v>
      </c>
      <c r="DX31" s="37"/>
      <c r="DY31" s="36">
        <f t="shared" ref="DY31:DZ31" si="98">SUM(DY19:DY30)</f>
        <v>0</v>
      </c>
      <c r="DZ31" s="29">
        <f t="shared" si="98"/>
        <v>0</v>
      </c>
      <c r="EA31" s="37">
        <v>0</v>
      </c>
      <c r="EB31" s="30">
        <f t="shared" si="4"/>
        <v>14345</v>
      </c>
      <c r="EC31" s="31">
        <f t="shared" si="5"/>
        <v>51207</v>
      </c>
      <c r="ED31" s="4"/>
      <c r="EE31" s="5"/>
      <c r="EF31" s="4"/>
      <c r="EG31" s="4"/>
      <c r="EH31" s="4"/>
      <c r="EI31" s="5"/>
      <c r="EJ31" s="4"/>
      <c r="EK31" s="4"/>
      <c r="EL31" s="4"/>
      <c r="EM31" s="5"/>
      <c r="EN31" s="4"/>
      <c r="EO31" s="4"/>
      <c r="EP31" s="4"/>
      <c r="EQ31" s="5"/>
      <c r="ER31" s="4"/>
      <c r="ES31" s="4"/>
      <c r="ET31" s="4"/>
      <c r="EU31" s="5"/>
      <c r="EV31" s="4"/>
      <c r="EW31" s="4"/>
      <c r="EX31" s="4"/>
      <c r="EY31" s="5"/>
      <c r="EZ31" s="4"/>
      <c r="FA31" s="4"/>
      <c r="FB31" s="4"/>
      <c r="FC31" s="5"/>
      <c r="FD31" s="4"/>
      <c r="FE31" s="4"/>
      <c r="FF31" s="1"/>
      <c r="FG31" s="2"/>
      <c r="FH31" s="1"/>
      <c r="FI31" s="1"/>
      <c r="FJ31" s="1"/>
      <c r="FO31" s="3"/>
      <c r="FT31" s="3"/>
      <c r="FY31" s="3"/>
      <c r="GD31" s="3"/>
      <c r="GI31" s="3"/>
      <c r="GN31" s="3"/>
      <c r="GS31" s="3"/>
      <c r="GX31" s="3"/>
      <c r="HC31" s="3"/>
      <c r="HH31" s="3"/>
      <c r="HM31" s="3"/>
      <c r="HR31" s="3"/>
      <c r="HW31" s="3"/>
      <c r="IB31" s="3"/>
      <c r="IG31" s="3"/>
    </row>
    <row r="32" spans="1:241" x14ac:dyDescent="0.3">
      <c r="A32" s="43">
        <v>2006</v>
      </c>
      <c r="B32" s="44" t="s">
        <v>5</v>
      </c>
      <c r="C32" s="38">
        <v>0</v>
      </c>
      <c r="D32" s="10">
        <v>0</v>
      </c>
      <c r="E32" s="35">
        <v>0</v>
      </c>
      <c r="F32" s="34">
        <v>0</v>
      </c>
      <c r="G32" s="9">
        <v>0</v>
      </c>
      <c r="H32" s="35">
        <v>0</v>
      </c>
      <c r="I32" s="38">
        <v>0</v>
      </c>
      <c r="J32" s="10">
        <v>0</v>
      </c>
      <c r="K32" s="35">
        <f t="shared" ref="K32:K43" si="99">IF(I32=0,0,J32/I32*1000)</f>
        <v>0</v>
      </c>
      <c r="L32" s="38">
        <v>18</v>
      </c>
      <c r="M32" s="10">
        <v>66</v>
      </c>
      <c r="N32" s="35">
        <f>M32/L32*1000</f>
        <v>3666.6666666666665</v>
      </c>
      <c r="O32" s="38">
        <v>16</v>
      </c>
      <c r="P32" s="10">
        <v>157</v>
      </c>
      <c r="Q32" s="35">
        <f>P32/O32*1000</f>
        <v>9812.5</v>
      </c>
      <c r="R32" s="34">
        <v>0</v>
      </c>
      <c r="S32" s="9">
        <v>0</v>
      </c>
      <c r="T32" s="35">
        <v>0</v>
      </c>
      <c r="U32" s="38">
        <v>0</v>
      </c>
      <c r="V32" s="10">
        <v>0</v>
      </c>
      <c r="W32" s="35">
        <v>0</v>
      </c>
      <c r="X32" s="38">
        <v>0</v>
      </c>
      <c r="Y32" s="10">
        <v>0</v>
      </c>
      <c r="Z32" s="35">
        <v>0</v>
      </c>
      <c r="AA32" s="34">
        <v>0</v>
      </c>
      <c r="AB32" s="9">
        <v>0</v>
      </c>
      <c r="AC32" s="35">
        <v>0</v>
      </c>
      <c r="AD32" s="34">
        <v>0</v>
      </c>
      <c r="AE32" s="9">
        <v>0</v>
      </c>
      <c r="AF32" s="35">
        <v>0</v>
      </c>
      <c r="AG32" s="34">
        <v>0</v>
      </c>
      <c r="AH32" s="9">
        <v>0</v>
      </c>
      <c r="AI32" s="35">
        <v>0</v>
      </c>
      <c r="AJ32" s="34">
        <v>0</v>
      </c>
      <c r="AK32" s="9">
        <v>0</v>
      </c>
      <c r="AL32" s="35">
        <v>0</v>
      </c>
      <c r="AM32" s="34">
        <v>0</v>
      </c>
      <c r="AN32" s="9">
        <v>0</v>
      </c>
      <c r="AO32" s="35">
        <v>0</v>
      </c>
      <c r="AP32" s="34">
        <v>0</v>
      </c>
      <c r="AQ32" s="9">
        <v>0</v>
      </c>
      <c r="AR32" s="35">
        <v>0</v>
      </c>
      <c r="AS32" s="34">
        <v>0</v>
      </c>
      <c r="AT32" s="9">
        <v>0</v>
      </c>
      <c r="AU32" s="35">
        <v>0</v>
      </c>
      <c r="AV32" s="34">
        <v>0</v>
      </c>
      <c r="AW32" s="9">
        <v>0</v>
      </c>
      <c r="AX32" s="35">
        <v>0</v>
      </c>
      <c r="AY32" s="34">
        <v>0</v>
      </c>
      <c r="AZ32" s="9">
        <v>0</v>
      </c>
      <c r="BA32" s="35">
        <v>0</v>
      </c>
      <c r="BB32" s="34">
        <v>0</v>
      </c>
      <c r="BC32" s="9">
        <v>0</v>
      </c>
      <c r="BD32" s="35">
        <v>0</v>
      </c>
      <c r="BE32" s="34">
        <v>0</v>
      </c>
      <c r="BF32" s="9">
        <v>0</v>
      </c>
      <c r="BG32" s="35">
        <v>0</v>
      </c>
      <c r="BH32" s="34">
        <v>0</v>
      </c>
      <c r="BI32" s="9">
        <v>0</v>
      </c>
      <c r="BJ32" s="35">
        <v>0</v>
      </c>
      <c r="BK32" s="34">
        <v>0</v>
      </c>
      <c r="BL32" s="9">
        <v>0</v>
      </c>
      <c r="BM32" s="35">
        <v>0</v>
      </c>
      <c r="BN32" s="34">
        <v>0</v>
      </c>
      <c r="BO32" s="9">
        <v>0</v>
      </c>
      <c r="BP32" s="35">
        <v>0</v>
      </c>
      <c r="BQ32" s="34">
        <v>0</v>
      </c>
      <c r="BR32" s="9">
        <v>0</v>
      </c>
      <c r="BS32" s="35">
        <v>0</v>
      </c>
      <c r="BT32" s="34">
        <v>0</v>
      </c>
      <c r="BU32" s="9">
        <v>0</v>
      </c>
      <c r="BV32" s="35">
        <v>0</v>
      </c>
      <c r="BW32" s="34">
        <v>0</v>
      </c>
      <c r="BX32" s="9">
        <v>0</v>
      </c>
      <c r="BY32" s="35">
        <v>0</v>
      </c>
      <c r="BZ32" s="34"/>
      <c r="CA32" s="9"/>
      <c r="CB32" s="35"/>
      <c r="CC32" s="34">
        <v>0</v>
      </c>
      <c r="CD32" s="9">
        <v>0</v>
      </c>
      <c r="CE32" s="35">
        <v>0</v>
      </c>
      <c r="CF32" s="34">
        <v>0</v>
      </c>
      <c r="CG32" s="9">
        <v>40</v>
      </c>
      <c r="CH32" s="35">
        <v>0</v>
      </c>
      <c r="CI32" s="34">
        <v>0</v>
      </c>
      <c r="CJ32" s="9">
        <v>0</v>
      </c>
      <c r="CK32" s="35">
        <v>0</v>
      </c>
      <c r="CL32" s="34">
        <v>200</v>
      </c>
      <c r="CM32" s="9">
        <v>796</v>
      </c>
      <c r="CN32" s="35">
        <f>CM32/CL32*1000</f>
        <v>3980</v>
      </c>
      <c r="CO32" s="34">
        <v>0</v>
      </c>
      <c r="CP32" s="9">
        <v>0</v>
      </c>
      <c r="CQ32" s="35">
        <v>0</v>
      </c>
      <c r="CR32" s="34">
        <v>0</v>
      </c>
      <c r="CS32" s="9">
        <v>0</v>
      </c>
      <c r="CT32" s="35">
        <f t="shared" ref="CT32:CT43" si="100">IF(CR32=0,0,CS32/CR32*1000)</f>
        <v>0</v>
      </c>
      <c r="CU32" s="34">
        <v>0</v>
      </c>
      <c r="CV32" s="9">
        <v>0</v>
      </c>
      <c r="CW32" s="35">
        <v>0</v>
      </c>
      <c r="CX32" s="34">
        <v>0</v>
      </c>
      <c r="CY32" s="9">
        <v>0</v>
      </c>
      <c r="CZ32" s="35">
        <v>0</v>
      </c>
      <c r="DA32" s="34">
        <v>0</v>
      </c>
      <c r="DB32" s="9">
        <v>0</v>
      </c>
      <c r="DC32" s="35">
        <v>0</v>
      </c>
      <c r="DD32" s="34">
        <v>0</v>
      </c>
      <c r="DE32" s="9">
        <v>0</v>
      </c>
      <c r="DF32" s="35">
        <v>0</v>
      </c>
      <c r="DG32" s="34">
        <v>0</v>
      </c>
      <c r="DH32" s="9">
        <v>0</v>
      </c>
      <c r="DI32" s="35">
        <v>0</v>
      </c>
      <c r="DJ32" s="38">
        <v>0</v>
      </c>
      <c r="DK32" s="10">
        <v>0</v>
      </c>
      <c r="DL32" s="35">
        <v>0</v>
      </c>
      <c r="DM32" s="38">
        <v>0</v>
      </c>
      <c r="DN32" s="10">
        <v>0</v>
      </c>
      <c r="DO32" s="35">
        <v>0</v>
      </c>
      <c r="DP32" s="34">
        <v>0</v>
      </c>
      <c r="DQ32" s="9">
        <v>0</v>
      </c>
      <c r="DR32" s="35">
        <v>0</v>
      </c>
      <c r="DS32" s="34">
        <v>0</v>
      </c>
      <c r="DT32" s="9">
        <v>0</v>
      </c>
      <c r="DU32" s="35">
        <f t="shared" ref="DU32:DU43" si="101">IF(DS32=0,0,DT32/DS32*1000)</f>
        <v>0</v>
      </c>
      <c r="DV32" s="34">
        <v>0</v>
      </c>
      <c r="DW32" s="9">
        <v>0</v>
      </c>
      <c r="DX32" s="35">
        <f t="shared" ref="DX32:DX43" si="102">IF(DV32=0,0,DW32/DV32*1000)</f>
        <v>0</v>
      </c>
      <c r="DY32" s="34">
        <v>0</v>
      </c>
      <c r="DZ32" s="9">
        <v>0</v>
      </c>
      <c r="EA32" s="35">
        <v>0</v>
      </c>
      <c r="EB32" s="7">
        <f t="shared" si="4"/>
        <v>234</v>
      </c>
      <c r="EC32" s="11">
        <f t="shared" si="5"/>
        <v>1059</v>
      </c>
      <c r="ED32" s="4"/>
      <c r="EE32" s="5"/>
      <c r="EF32" s="4"/>
      <c r="EG32" s="4"/>
      <c r="EH32" s="4"/>
      <c r="EI32" s="5"/>
      <c r="EJ32" s="4"/>
      <c r="EK32" s="4"/>
      <c r="EL32" s="4"/>
      <c r="EM32" s="5"/>
      <c r="EN32" s="4"/>
      <c r="EO32" s="4"/>
      <c r="EP32" s="4"/>
      <c r="EQ32" s="5"/>
      <c r="ER32" s="4"/>
      <c r="ES32" s="4"/>
      <c r="ET32" s="4"/>
      <c r="EU32" s="5"/>
      <c r="EV32" s="4"/>
      <c r="EW32" s="4"/>
      <c r="EX32" s="4"/>
      <c r="EY32" s="5"/>
      <c r="EZ32" s="4"/>
      <c r="FA32" s="4"/>
      <c r="FB32" s="4"/>
      <c r="FC32" s="5"/>
      <c r="FD32" s="4"/>
      <c r="FE32" s="4"/>
      <c r="FF32" s="1"/>
      <c r="FG32" s="2"/>
      <c r="FH32" s="1"/>
      <c r="FI32" s="1"/>
      <c r="FJ32" s="1"/>
    </row>
    <row r="33" spans="1:241" x14ac:dyDescent="0.3">
      <c r="A33" s="43">
        <v>2006</v>
      </c>
      <c r="B33" s="44" t="s">
        <v>6</v>
      </c>
      <c r="C33" s="34">
        <v>0</v>
      </c>
      <c r="D33" s="9">
        <v>0</v>
      </c>
      <c r="E33" s="35">
        <v>0</v>
      </c>
      <c r="F33" s="34">
        <v>0</v>
      </c>
      <c r="G33" s="9">
        <v>0</v>
      </c>
      <c r="H33" s="35">
        <v>0</v>
      </c>
      <c r="I33" s="34">
        <v>0</v>
      </c>
      <c r="J33" s="9">
        <v>0</v>
      </c>
      <c r="K33" s="35">
        <f t="shared" si="99"/>
        <v>0</v>
      </c>
      <c r="L33" s="34">
        <v>0</v>
      </c>
      <c r="M33" s="9">
        <v>0</v>
      </c>
      <c r="N33" s="35">
        <v>0</v>
      </c>
      <c r="O33" s="34">
        <v>0</v>
      </c>
      <c r="P33" s="9">
        <v>0</v>
      </c>
      <c r="Q33" s="35">
        <v>0</v>
      </c>
      <c r="R33" s="34">
        <v>0</v>
      </c>
      <c r="S33" s="9">
        <v>0</v>
      </c>
      <c r="T33" s="35">
        <v>0</v>
      </c>
      <c r="U33" s="34">
        <v>0</v>
      </c>
      <c r="V33" s="9">
        <v>0</v>
      </c>
      <c r="W33" s="35">
        <v>0</v>
      </c>
      <c r="X33" s="38">
        <v>0</v>
      </c>
      <c r="Y33" s="10">
        <v>0</v>
      </c>
      <c r="Z33" s="35">
        <v>0</v>
      </c>
      <c r="AA33" s="34">
        <v>0</v>
      </c>
      <c r="AB33" s="9">
        <v>0</v>
      </c>
      <c r="AC33" s="35">
        <v>0</v>
      </c>
      <c r="AD33" s="34">
        <v>0</v>
      </c>
      <c r="AE33" s="9">
        <v>10</v>
      </c>
      <c r="AF33" s="35">
        <v>0</v>
      </c>
      <c r="AG33" s="34">
        <v>0</v>
      </c>
      <c r="AH33" s="9">
        <v>0</v>
      </c>
      <c r="AI33" s="35">
        <v>0</v>
      </c>
      <c r="AJ33" s="34">
        <v>0</v>
      </c>
      <c r="AK33" s="9">
        <v>0</v>
      </c>
      <c r="AL33" s="35">
        <v>0</v>
      </c>
      <c r="AM33" s="34">
        <v>0</v>
      </c>
      <c r="AN33" s="9">
        <v>0</v>
      </c>
      <c r="AO33" s="35">
        <v>0</v>
      </c>
      <c r="AP33" s="34">
        <v>0</v>
      </c>
      <c r="AQ33" s="9">
        <v>0</v>
      </c>
      <c r="AR33" s="35">
        <v>0</v>
      </c>
      <c r="AS33" s="34">
        <v>0</v>
      </c>
      <c r="AT33" s="9">
        <v>0</v>
      </c>
      <c r="AU33" s="35">
        <v>0</v>
      </c>
      <c r="AV33" s="34">
        <v>0</v>
      </c>
      <c r="AW33" s="9">
        <v>0</v>
      </c>
      <c r="AX33" s="35">
        <v>0</v>
      </c>
      <c r="AY33" s="34">
        <v>0</v>
      </c>
      <c r="AZ33" s="9">
        <v>0</v>
      </c>
      <c r="BA33" s="35">
        <v>0</v>
      </c>
      <c r="BB33" s="34">
        <v>0</v>
      </c>
      <c r="BC33" s="9">
        <v>0</v>
      </c>
      <c r="BD33" s="35">
        <v>0</v>
      </c>
      <c r="BE33" s="34">
        <v>0</v>
      </c>
      <c r="BF33" s="9">
        <v>0</v>
      </c>
      <c r="BG33" s="35">
        <v>0</v>
      </c>
      <c r="BH33" s="34">
        <v>0</v>
      </c>
      <c r="BI33" s="9">
        <v>0</v>
      </c>
      <c r="BJ33" s="35">
        <v>0</v>
      </c>
      <c r="BK33" s="34">
        <v>0</v>
      </c>
      <c r="BL33" s="9">
        <v>0</v>
      </c>
      <c r="BM33" s="35">
        <v>0</v>
      </c>
      <c r="BN33" s="34">
        <v>0</v>
      </c>
      <c r="BO33" s="9">
        <v>0</v>
      </c>
      <c r="BP33" s="35">
        <v>0</v>
      </c>
      <c r="BQ33" s="34">
        <v>0</v>
      </c>
      <c r="BR33" s="9">
        <v>0</v>
      </c>
      <c r="BS33" s="35">
        <v>0</v>
      </c>
      <c r="BT33" s="34">
        <v>0</v>
      </c>
      <c r="BU33" s="9">
        <v>0</v>
      </c>
      <c r="BV33" s="35">
        <v>0</v>
      </c>
      <c r="BW33" s="34">
        <v>0</v>
      </c>
      <c r="BX33" s="9">
        <v>0</v>
      </c>
      <c r="BY33" s="35">
        <v>0</v>
      </c>
      <c r="BZ33" s="34"/>
      <c r="CA33" s="9"/>
      <c r="CB33" s="35"/>
      <c r="CC33" s="34">
        <v>0</v>
      </c>
      <c r="CD33" s="9">
        <v>0</v>
      </c>
      <c r="CE33" s="35">
        <v>0</v>
      </c>
      <c r="CF33" s="34">
        <v>0</v>
      </c>
      <c r="CG33" s="9">
        <v>0</v>
      </c>
      <c r="CH33" s="35">
        <v>0</v>
      </c>
      <c r="CI33" s="34">
        <v>0</v>
      </c>
      <c r="CJ33" s="9">
        <v>0</v>
      </c>
      <c r="CK33" s="35">
        <v>0</v>
      </c>
      <c r="CL33" s="34">
        <v>516</v>
      </c>
      <c r="CM33" s="9">
        <v>2069</v>
      </c>
      <c r="CN33" s="35">
        <f t="shared" ref="CN33:CN43" si="103">CM33/CL33*1000</f>
        <v>4009.6899224806198</v>
      </c>
      <c r="CO33" s="34">
        <v>0</v>
      </c>
      <c r="CP33" s="9">
        <v>0</v>
      </c>
      <c r="CQ33" s="35">
        <v>0</v>
      </c>
      <c r="CR33" s="34">
        <v>0</v>
      </c>
      <c r="CS33" s="9">
        <v>0</v>
      </c>
      <c r="CT33" s="35">
        <f t="shared" si="100"/>
        <v>0</v>
      </c>
      <c r="CU33" s="34">
        <v>0</v>
      </c>
      <c r="CV33" s="9">
        <v>0</v>
      </c>
      <c r="CW33" s="35">
        <v>0</v>
      </c>
      <c r="CX33" s="34">
        <v>0</v>
      </c>
      <c r="CY33" s="9">
        <v>0</v>
      </c>
      <c r="CZ33" s="35">
        <v>0</v>
      </c>
      <c r="DA33" s="34">
        <v>0</v>
      </c>
      <c r="DB33" s="9">
        <v>0</v>
      </c>
      <c r="DC33" s="35">
        <v>0</v>
      </c>
      <c r="DD33" s="34">
        <v>0</v>
      </c>
      <c r="DE33" s="9">
        <v>0</v>
      </c>
      <c r="DF33" s="35">
        <v>0</v>
      </c>
      <c r="DG33" s="34">
        <v>0</v>
      </c>
      <c r="DH33" s="9">
        <v>0</v>
      </c>
      <c r="DI33" s="35">
        <v>0</v>
      </c>
      <c r="DJ33" s="38">
        <v>0</v>
      </c>
      <c r="DK33" s="10">
        <v>0</v>
      </c>
      <c r="DL33" s="35">
        <v>0</v>
      </c>
      <c r="DM33" s="38">
        <v>0</v>
      </c>
      <c r="DN33" s="10">
        <v>0</v>
      </c>
      <c r="DO33" s="35">
        <v>0</v>
      </c>
      <c r="DP33" s="38">
        <v>0</v>
      </c>
      <c r="DQ33" s="10">
        <v>0</v>
      </c>
      <c r="DR33" s="35">
        <v>0</v>
      </c>
      <c r="DS33" s="34">
        <v>0</v>
      </c>
      <c r="DT33" s="9">
        <v>0</v>
      </c>
      <c r="DU33" s="35">
        <f t="shared" si="101"/>
        <v>0</v>
      </c>
      <c r="DV33" s="34">
        <v>0</v>
      </c>
      <c r="DW33" s="9">
        <v>0</v>
      </c>
      <c r="DX33" s="35">
        <f t="shared" si="102"/>
        <v>0</v>
      </c>
      <c r="DY33" s="34">
        <v>0</v>
      </c>
      <c r="DZ33" s="9">
        <v>0</v>
      </c>
      <c r="EA33" s="35">
        <v>0</v>
      </c>
      <c r="EB33" s="7">
        <f t="shared" si="4"/>
        <v>516</v>
      </c>
      <c r="EC33" s="11">
        <f t="shared" si="5"/>
        <v>2079</v>
      </c>
      <c r="ED33" s="4"/>
      <c r="EE33" s="5"/>
      <c r="EF33" s="4"/>
      <c r="EG33" s="4"/>
      <c r="EH33" s="4"/>
      <c r="EI33" s="5"/>
      <c r="EJ33" s="4"/>
      <c r="EK33" s="4"/>
      <c r="EL33" s="4"/>
      <c r="EM33" s="5"/>
      <c r="EN33" s="4"/>
      <c r="EO33" s="4"/>
      <c r="EP33" s="4"/>
      <c r="EQ33" s="5"/>
      <c r="ER33" s="4"/>
      <c r="ES33" s="4"/>
      <c r="ET33" s="4"/>
      <c r="EU33" s="5"/>
      <c r="EV33" s="4"/>
      <c r="EW33" s="4"/>
      <c r="EX33" s="4"/>
      <c r="EY33" s="5"/>
      <c r="EZ33" s="4"/>
      <c r="FA33" s="4"/>
      <c r="FB33" s="4"/>
      <c r="FC33" s="5"/>
      <c r="FD33" s="4"/>
      <c r="FE33" s="4"/>
      <c r="FF33" s="1"/>
      <c r="FG33" s="2"/>
      <c r="FH33" s="1"/>
      <c r="FI33" s="1"/>
      <c r="FJ33" s="1"/>
    </row>
    <row r="34" spans="1:241" x14ac:dyDescent="0.3">
      <c r="A34" s="43">
        <v>2006</v>
      </c>
      <c r="B34" s="44" t="s">
        <v>7</v>
      </c>
      <c r="C34" s="34">
        <v>0</v>
      </c>
      <c r="D34" s="9">
        <v>0</v>
      </c>
      <c r="E34" s="35">
        <v>0</v>
      </c>
      <c r="F34" s="34">
        <v>0</v>
      </c>
      <c r="G34" s="9">
        <v>0</v>
      </c>
      <c r="H34" s="35">
        <v>0</v>
      </c>
      <c r="I34" s="34">
        <v>0</v>
      </c>
      <c r="J34" s="9">
        <v>0</v>
      </c>
      <c r="K34" s="35">
        <f t="shared" si="99"/>
        <v>0</v>
      </c>
      <c r="L34" s="34">
        <v>51</v>
      </c>
      <c r="M34" s="9">
        <v>184</v>
      </c>
      <c r="N34" s="35">
        <f>M34/L34*1000</f>
        <v>3607.8431372549021</v>
      </c>
      <c r="O34" s="34">
        <v>0</v>
      </c>
      <c r="P34" s="9">
        <v>0</v>
      </c>
      <c r="Q34" s="35">
        <v>0</v>
      </c>
      <c r="R34" s="34">
        <v>0</v>
      </c>
      <c r="S34" s="9">
        <v>0</v>
      </c>
      <c r="T34" s="35">
        <v>0</v>
      </c>
      <c r="U34" s="34">
        <v>0</v>
      </c>
      <c r="V34" s="9">
        <v>0</v>
      </c>
      <c r="W34" s="35">
        <v>0</v>
      </c>
      <c r="X34" s="38">
        <v>240</v>
      </c>
      <c r="Y34" s="10">
        <v>956</v>
      </c>
      <c r="Z34" s="35">
        <f>Y34/X34*1000</f>
        <v>3983.3333333333335</v>
      </c>
      <c r="AA34" s="34">
        <v>0</v>
      </c>
      <c r="AB34" s="9">
        <v>0</v>
      </c>
      <c r="AC34" s="35">
        <v>0</v>
      </c>
      <c r="AD34" s="34">
        <v>0</v>
      </c>
      <c r="AE34" s="9">
        <v>0</v>
      </c>
      <c r="AF34" s="35">
        <v>0</v>
      </c>
      <c r="AG34" s="34">
        <v>0</v>
      </c>
      <c r="AH34" s="9">
        <v>0</v>
      </c>
      <c r="AI34" s="35">
        <v>0</v>
      </c>
      <c r="AJ34" s="34">
        <v>0</v>
      </c>
      <c r="AK34" s="9">
        <v>0</v>
      </c>
      <c r="AL34" s="35">
        <v>0</v>
      </c>
      <c r="AM34" s="34">
        <v>0</v>
      </c>
      <c r="AN34" s="9">
        <v>0</v>
      </c>
      <c r="AO34" s="35">
        <v>0</v>
      </c>
      <c r="AP34" s="34">
        <v>0</v>
      </c>
      <c r="AQ34" s="9">
        <v>0</v>
      </c>
      <c r="AR34" s="35">
        <v>0</v>
      </c>
      <c r="AS34" s="34">
        <v>0</v>
      </c>
      <c r="AT34" s="9">
        <v>0</v>
      </c>
      <c r="AU34" s="35">
        <v>0</v>
      </c>
      <c r="AV34" s="34">
        <v>0</v>
      </c>
      <c r="AW34" s="9">
        <v>0</v>
      </c>
      <c r="AX34" s="35">
        <v>0</v>
      </c>
      <c r="AY34" s="34">
        <v>0</v>
      </c>
      <c r="AZ34" s="9">
        <v>0</v>
      </c>
      <c r="BA34" s="35">
        <v>0</v>
      </c>
      <c r="BB34" s="34">
        <v>0</v>
      </c>
      <c r="BC34" s="9">
        <v>0</v>
      </c>
      <c r="BD34" s="35">
        <v>0</v>
      </c>
      <c r="BE34" s="34">
        <v>0</v>
      </c>
      <c r="BF34" s="9">
        <v>0</v>
      </c>
      <c r="BG34" s="35">
        <v>0</v>
      </c>
      <c r="BH34" s="34">
        <v>0</v>
      </c>
      <c r="BI34" s="9">
        <v>0</v>
      </c>
      <c r="BJ34" s="35">
        <v>0</v>
      </c>
      <c r="BK34" s="34">
        <v>0</v>
      </c>
      <c r="BL34" s="9">
        <v>0</v>
      </c>
      <c r="BM34" s="35">
        <v>0</v>
      </c>
      <c r="BN34" s="34">
        <v>0</v>
      </c>
      <c r="BO34" s="9">
        <v>0</v>
      </c>
      <c r="BP34" s="35">
        <v>0</v>
      </c>
      <c r="BQ34" s="34">
        <v>0</v>
      </c>
      <c r="BR34" s="9">
        <v>0</v>
      </c>
      <c r="BS34" s="35">
        <v>0</v>
      </c>
      <c r="BT34" s="34">
        <v>0</v>
      </c>
      <c r="BU34" s="9">
        <v>0</v>
      </c>
      <c r="BV34" s="35">
        <v>0</v>
      </c>
      <c r="BW34" s="34">
        <v>0</v>
      </c>
      <c r="BX34" s="9">
        <v>0</v>
      </c>
      <c r="BY34" s="35">
        <v>0</v>
      </c>
      <c r="BZ34" s="34"/>
      <c r="CA34" s="9"/>
      <c r="CB34" s="35"/>
      <c r="CC34" s="34">
        <v>0</v>
      </c>
      <c r="CD34" s="9">
        <v>0</v>
      </c>
      <c r="CE34" s="35">
        <v>0</v>
      </c>
      <c r="CF34" s="34">
        <v>1</v>
      </c>
      <c r="CG34" s="9">
        <v>61</v>
      </c>
      <c r="CH34" s="35">
        <f>CG34/CF34*1000</f>
        <v>61000</v>
      </c>
      <c r="CI34" s="34">
        <v>0</v>
      </c>
      <c r="CJ34" s="9">
        <v>0</v>
      </c>
      <c r="CK34" s="35">
        <v>0</v>
      </c>
      <c r="CL34" s="34">
        <v>931</v>
      </c>
      <c r="CM34" s="9">
        <v>3706</v>
      </c>
      <c r="CN34" s="35">
        <f t="shared" si="103"/>
        <v>3980.6659505907628</v>
      </c>
      <c r="CO34" s="34">
        <v>0</v>
      </c>
      <c r="CP34" s="9">
        <v>0</v>
      </c>
      <c r="CQ34" s="35">
        <v>0</v>
      </c>
      <c r="CR34" s="34">
        <v>0</v>
      </c>
      <c r="CS34" s="9">
        <v>0</v>
      </c>
      <c r="CT34" s="35">
        <f t="shared" si="100"/>
        <v>0</v>
      </c>
      <c r="CU34" s="34">
        <v>0</v>
      </c>
      <c r="CV34" s="9">
        <v>0</v>
      </c>
      <c r="CW34" s="35">
        <v>0</v>
      </c>
      <c r="CX34" s="34">
        <v>0</v>
      </c>
      <c r="CY34" s="9">
        <v>0</v>
      </c>
      <c r="CZ34" s="35">
        <v>0</v>
      </c>
      <c r="DA34" s="34">
        <v>0</v>
      </c>
      <c r="DB34" s="9">
        <v>0</v>
      </c>
      <c r="DC34" s="35">
        <v>0</v>
      </c>
      <c r="DD34" s="34">
        <v>0</v>
      </c>
      <c r="DE34" s="9">
        <v>0</v>
      </c>
      <c r="DF34" s="35">
        <v>0</v>
      </c>
      <c r="DG34" s="34">
        <v>0</v>
      </c>
      <c r="DH34" s="9">
        <v>0</v>
      </c>
      <c r="DI34" s="35">
        <v>0</v>
      </c>
      <c r="DJ34" s="38">
        <v>0</v>
      </c>
      <c r="DK34" s="10">
        <v>0</v>
      </c>
      <c r="DL34" s="35">
        <v>0</v>
      </c>
      <c r="DM34" s="38">
        <v>0</v>
      </c>
      <c r="DN34" s="10">
        <v>0</v>
      </c>
      <c r="DO34" s="35">
        <v>0</v>
      </c>
      <c r="DP34" s="38">
        <v>0</v>
      </c>
      <c r="DQ34" s="10">
        <v>0</v>
      </c>
      <c r="DR34" s="35">
        <v>0</v>
      </c>
      <c r="DS34" s="34">
        <v>0</v>
      </c>
      <c r="DT34" s="9">
        <v>0</v>
      </c>
      <c r="DU34" s="35">
        <f t="shared" si="101"/>
        <v>0</v>
      </c>
      <c r="DV34" s="34">
        <v>0</v>
      </c>
      <c r="DW34" s="9">
        <v>0</v>
      </c>
      <c r="DX34" s="35">
        <f t="shared" si="102"/>
        <v>0</v>
      </c>
      <c r="DY34" s="34">
        <v>0</v>
      </c>
      <c r="DZ34" s="9">
        <v>0</v>
      </c>
      <c r="EA34" s="35">
        <v>0</v>
      </c>
      <c r="EB34" s="7">
        <f t="shared" si="4"/>
        <v>1223</v>
      </c>
      <c r="EC34" s="11">
        <f t="shared" si="5"/>
        <v>4907</v>
      </c>
      <c r="ED34" s="4"/>
      <c r="EE34" s="5"/>
      <c r="EF34" s="4"/>
      <c r="EG34" s="4"/>
      <c r="EH34" s="4"/>
      <c r="EI34" s="5"/>
      <c r="EJ34" s="4"/>
      <c r="EK34" s="4"/>
      <c r="EL34" s="4"/>
      <c r="EM34" s="5"/>
      <c r="EN34" s="4"/>
      <c r="EO34" s="4"/>
      <c r="EP34" s="4"/>
      <c r="EQ34" s="5"/>
      <c r="ER34" s="4"/>
      <c r="ES34" s="4"/>
      <c r="ET34" s="4"/>
      <c r="EU34" s="5"/>
      <c r="EV34" s="4"/>
      <c r="EW34" s="4"/>
      <c r="EX34" s="4"/>
      <c r="EY34" s="5"/>
      <c r="EZ34" s="4"/>
      <c r="FA34" s="4"/>
      <c r="FB34" s="4"/>
      <c r="FC34" s="5"/>
      <c r="FD34" s="4"/>
      <c r="FE34" s="4"/>
      <c r="FF34" s="1"/>
      <c r="FG34" s="2"/>
      <c r="FH34" s="1"/>
      <c r="FI34" s="1"/>
      <c r="FJ34" s="1"/>
    </row>
    <row r="35" spans="1:241" x14ac:dyDescent="0.3">
      <c r="A35" s="43">
        <v>2006</v>
      </c>
      <c r="B35" s="44" t="s">
        <v>8</v>
      </c>
      <c r="C35" s="34">
        <v>0</v>
      </c>
      <c r="D35" s="9">
        <v>0</v>
      </c>
      <c r="E35" s="35">
        <v>0</v>
      </c>
      <c r="F35" s="34">
        <v>0</v>
      </c>
      <c r="G35" s="9">
        <v>0</v>
      </c>
      <c r="H35" s="35">
        <f>IF(F35=0,0,G35/F35*1000)</f>
        <v>0</v>
      </c>
      <c r="I35" s="34">
        <v>0</v>
      </c>
      <c r="J35" s="9">
        <v>0</v>
      </c>
      <c r="K35" s="35">
        <f t="shared" si="99"/>
        <v>0</v>
      </c>
      <c r="L35" s="34">
        <v>0</v>
      </c>
      <c r="M35" s="9">
        <v>0</v>
      </c>
      <c r="N35" s="35">
        <v>0</v>
      </c>
      <c r="O35" s="34">
        <v>0</v>
      </c>
      <c r="P35" s="9">
        <v>0</v>
      </c>
      <c r="Q35" s="35">
        <v>0</v>
      </c>
      <c r="R35" s="34">
        <v>0</v>
      </c>
      <c r="S35" s="9">
        <v>0</v>
      </c>
      <c r="T35" s="35">
        <v>0</v>
      </c>
      <c r="U35" s="34">
        <v>0</v>
      </c>
      <c r="V35" s="9">
        <v>0</v>
      </c>
      <c r="W35" s="35">
        <v>0</v>
      </c>
      <c r="X35" s="38">
        <v>320</v>
      </c>
      <c r="Y35" s="10">
        <v>1284</v>
      </c>
      <c r="Z35" s="35">
        <f t="shared" ref="Z35:Z43" si="104">Y35/X35*1000</f>
        <v>4012.5</v>
      </c>
      <c r="AA35" s="34">
        <v>0</v>
      </c>
      <c r="AB35" s="9">
        <v>0</v>
      </c>
      <c r="AC35" s="35">
        <v>0</v>
      </c>
      <c r="AD35" s="34">
        <v>0</v>
      </c>
      <c r="AE35" s="9">
        <v>0</v>
      </c>
      <c r="AF35" s="35">
        <v>0</v>
      </c>
      <c r="AG35" s="34">
        <v>0</v>
      </c>
      <c r="AH35" s="9">
        <v>0</v>
      </c>
      <c r="AI35" s="35">
        <v>0</v>
      </c>
      <c r="AJ35" s="34">
        <v>0</v>
      </c>
      <c r="AK35" s="9">
        <v>0</v>
      </c>
      <c r="AL35" s="35">
        <v>0</v>
      </c>
      <c r="AM35" s="34">
        <v>0</v>
      </c>
      <c r="AN35" s="9">
        <v>0</v>
      </c>
      <c r="AO35" s="35">
        <v>0</v>
      </c>
      <c r="AP35" s="34">
        <v>0</v>
      </c>
      <c r="AQ35" s="9">
        <v>0</v>
      </c>
      <c r="AR35" s="35">
        <v>0</v>
      </c>
      <c r="AS35" s="34">
        <v>0</v>
      </c>
      <c r="AT35" s="9">
        <v>1</v>
      </c>
      <c r="AU35" s="35">
        <v>0</v>
      </c>
      <c r="AV35" s="34">
        <v>0</v>
      </c>
      <c r="AW35" s="9">
        <v>0</v>
      </c>
      <c r="AX35" s="35">
        <v>0</v>
      </c>
      <c r="AY35" s="34">
        <v>0</v>
      </c>
      <c r="AZ35" s="9">
        <v>0</v>
      </c>
      <c r="BA35" s="35">
        <v>0</v>
      </c>
      <c r="BB35" s="34">
        <v>0</v>
      </c>
      <c r="BC35" s="9">
        <v>0</v>
      </c>
      <c r="BD35" s="35">
        <v>0</v>
      </c>
      <c r="BE35" s="34">
        <v>0</v>
      </c>
      <c r="BF35" s="9">
        <v>0</v>
      </c>
      <c r="BG35" s="35">
        <v>0</v>
      </c>
      <c r="BH35" s="34">
        <v>0</v>
      </c>
      <c r="BI35" s="9">
        <v>0</v>
      </c>
      <c r="BJ35" s="35">
        <v>0</v>
      </c>
      <c r="BK35" s="34">
        <v>0</v>
      </c>
      <c r="BL35" s="9">
        <v>0</v>
      </c>
      <c r="BM35" s="35">
        <v>0</v>
      </c>
      <c r="BN35" s="34">
        <v>0</v>
      </c>
      <c r="BO35" s="9">
        <v>0</v>
      </c>
      <c r="BP35" s="35">
        <v>0</v>
      </c>
      <c r="BQ35" s="34">
        <v>0</v>
      </c>
      <c r="BR35" s="9">
        <v>0</v>
      </c>
      <c r="BS35" s="35">
        <v>0</v>
      </c>
      <c r="BT35" s="34">
        <v>0</v>
      </c>
      <c r="BU35" s="9">
        <v>0</v>
      </c>
      <c r="BV35" s="35">
        <v>0</v>
      </c>
      <c r="BW35" s="34">
        <v>0</v>
      </c>
      <c r="BX35" s="9">
        <v>0</v>
      </c>
      <c r="BY35" s="35">
        <v>0</v>
      </c>
      <c r="BZ35" s="34"/>
      <c r="CA35" s="9"/>
      <c r="CB35" s="35"/>
      <c r="CC35" s="34">
        <v>0</v>
      </c>
      <c r="CD35" s="9">
        <v>0</v>
      </c>
      <c r="CE35" s="35">
        <v>0</v>
      </c>
      <c r="CF35" s="34">
        <v>19</v>
      </c>
      <c r="CG35" s="9">
        <v>174</v>
      </c>
      <c r="CH35" s="35">
        <f>CG35/CF35*1000</f>
        <v>9157.894736842105</v>
      </c>
      <c r="CI35" s="34">
        <v>0</v>
      </c>
      <c r="CJ35" s="9">
        <v>0</v>
      </c>
      <c r="CK35" s="35">
        <v>0</v>
      </c>
      <c r="CL35" s="34">
        <v>933</v>
      </c>
      <c r="CM35" s="9">
        <v>3688</v>
      </c>
      <c r="CN35" s="35">
        <f t="shared" si="103"/>
        <v>3952.8403001071811</v>
      </c>
      <c r="CO35" s="34">
        <v>0</v>
      </c>
      <c r="CP35" s="9">
        <v>0</v>
      </c>
      <c r="CQ35" s="35">
        <v>0</v>
      </c>
      <c r="CR35" s="34">
        <v>0</v>
      </c>
      <c r="CS35" s="9">
        <v>0</v>
      </c>
      <c r="CT35" s="35">
        <f t="shared" si="100"/>
        <v>0</v>
      </c>
      <c r="CU35" s="34">
        <v>0</v>
      </c>
      <c r="CV35" s="9">
        <v>0</v>
      </c>
      <c r="CW35" s="35">
        <v>0</v>
      </c>
      <c r="CX35" s="34">
        <v>0</v>
      </c>
      <c r="CY35" s="9">
        <v>0</v>
      </c>
      <c r="CZ35" s="35">
        <v>0</v>
      </c>
      <c r="DA35" s="34">
        <v>0</v>
      </c>
      <c r="DB35" s="9">
        <v>0</v>
      </c>
      <c r="DC35" s="35">
        <v>0</v>
      </c>
      <c r="DD35" s="34">
        <v>0</v>
      </c>
      <c r="DE35" s="9">
        <v>0</v>
      </c>
      <c r="DF35" s="35">
        <v>0</v>
      </c>
      <c r="DG35" s="34">
        <v>0</v>
      </c>
      <c r="DH35" s="9">
        <v>0</v>
      </c>
      <c r="DI35" s="35">
        <v>0</v>
      </c>
      <c r="DJ35" s="38">
        <v>0</v>
      </c>
      <c r="DK35" s="10">
        <v>0</v>
      </c>
      <c r="DL35" s="35">
        <v>0</v>
      </c>
      <c r="DM35" s="38">
        <v>0</v>
      </c>
      <c r="DN35" s="10">
        <v>0</v>
      </c>
      <c r="DO35" s="35">
        <v>0</v>
      </c>
      <c r="DP35" s="38">
        <v>0</v>
      </c>
      <c r="DQ35" s="10">
        <v>0</v>
      </c>
      <c r="DR35" s="35">
        <v>0</v>
      </c>
      <c r="DS35" s="34">
        <v>0</v>
      </c>
      <c r="DT35" s="9">
        <v>0</v>
      </c>
      <c r="DU35" s="35">
        <f t="shared" si="101"/>
        <v>0</v>
      </c>
      <c r="DV35" s="34">
        <v>0</v>
      </c>
      <c r="DW35" s="9">
        <v>0</v>
      </c>
      <c r="DX35" s="35">
        <f t="shared" si="102"/>
        <v>0</v>
      </c>
      <c r="DY35" s="34">
        <v>0</v>
      </c>
      <c r="DZ35" s="9">
        <v>0</v>
      </c>
      <c r="EA35" s="35">
        <v>0</v>
      </c>
      <c r="EB35" s="7">
        <f t="shared" si="4"/>
        <v>1272</v>
      </c>
      <c r="EC35" s="11">
        <f t="shared" si="5"/>
        <v>5147</v>
      </c>
      <c r="ED35" s="4"/>
      <c r="EE35" s="5"/>
      <c r="EF35" s="4"/>
      <c r="EG35" s="4"/>
      <c r="EH35" s="4"/>
      <c r="EI35" s="5"/>
      <c r="EJ35" s="4"/>
      <c r="EK35" s="4"/>
      <c r="EL35" s="4"/>
      <c r="EM35" s="5"/>
      <c r="EN35" s="4"/>
      <c r="EO35" s="4"/>
      <c r="EP35" s="4"/>
      <c r="EQ35" s="5"/>
      <c r="ER35" s="4"/>
      <c r="ES35" s="4"/>
      <c r="ET35" s="4"/>
      <c r="EU35" s="5"/>
      <c r="EV35" s="4"/>
      <c r="EW35" s="4"/>
      <c r="EX35" s="4"/>
      <c r="EY35" s="5"/>
      <c r="EZ35" s="4"/>
      <c r="FA35" s="4"/>
      <c r="FB35" s="4"/>
      <c r="FC35" s="5"/>
      <c r="FD35" s="4"/>
      <c r="FE35" s="4"/>
      <c r="FF35" s="1"/>
      <c r="FG35" s="2"/>
      <c r="FH35" s="1"/>
      <c r="FI35" s="1"/>
      <c r="FJ35" s="1"/>
    </row>
    <row r="36" spans="1:241" x14ac:dyDescent="0.3">
      <c r="A36" s="43">
        <v>2006</v>
      </c>
      <c r="B36" s="44" t="s">
        <v>9</v>
      </c>
      <c r="C36" s="34">
        <v>0</v>
      </c>
      <c r="D36" s="9">
        <v>0</v>
      </c>
      <c r="E36" s="35">
        <v>0</v>
      </c>
      <c r="F36" s="34">
        <v>0</v>
      </c>
      <c r="G36" s="9">
        <v>0</v>
      </c>
      <c r="H36" s="35">
        <f t="shared" ref="H36:H43" si="105">IF(F36=0,0,G36/F36*1000)</f>
        <v>0</v>
      </c>
      <c r="I36" s="34">
        <v>0</v>
      </c>
      <c r="J36" s="9">
        <v>0</v>
      </c>
      <c r="K36" s="35">
        <f t="shared" si="99"/>
        <v>0</v>
      </c>
      <c r="L36" s="34">
        <v>0</v>
      </c>
      <c r="M36" s="9">
        <v>0</v>
      </c>
      <c r="N36" s="35">
        <v>0</v>
      </c>
      <c r="O36" s="34">
        <v>0</v>
      </c>
      <c r="P36" s="9">
        <v>0</v>
      </c>
      <c r="Q36" s="35">
        <v>0</v>
      </c>
      <c r="R36" s="34">
        <v>0</v>
      </c>
      <c r="S36" s="9">
        <v>0</v>
      </c>
      <c r="T36" s="35">
        <v>0</v>
      </c>
      <c r="U36" s="34">
        <v>0</v>
      </c>
      <c r="V36" s="9">
        <v>0</v>
      </c>
      <c r="W36" s="35">
        <v>0</v>
      </c>
      <c r="X36" s="38">
        <v>440</v>
      </c>
      <c r="Y36" s="10">
        <v>1756</v>
      </c>
      <c r="Z36" s="35">
        <f t="shared" si="104"/>
        <v>3990.9090909090905</v>
      </c>
      <c r="AA36" s="34">
        <v>0</v>
      </c>
      <c r="AB36" s="9">
        <v>0</v>
      </c>
      <c r="AC36" s="35">
        <v>0</v>
      </c>
      <c r="AD36" s="34">
        <v>0</v>
      </c>
      <c r="AE36" s="9">
        <v>19</v>
      </c>
      <c r="AF36" s="35">
        <v>0</v>
      </c>
      <c r="AG36" s="34">
        <v>0</v>
      </c>
      <c r="AH36" s="9">
        <v>0</v>
      </c>
      <c r="AI36" s="35">
        <v>0</v>
      </c>
      <c r="AJ36" s="34">
        <v>0</v>
      </c>
      <c r="AK36" s="9">
        <v>0</v>
      </c>
      <c r="AL36" s="35">
        <v>0</v>
      </c>
      <c r="AM36" s="34">
        <v>0</v>
      </c>
      <c r="AN36" s="9">
        <v>0</v>
      </c>
      <c r="AO36" s="35">
        <v>0</v>
      </c>
      <c r="AP36" s="34">
        <v>0</v>
      </c>
      <c r="AQ36" s="9">
        <v>0</v>
      </c>
      <c r="AR36" s="35">
        <v>0</v>
      </c>
      <c r="AS36" s="34">
        <v>0</v>
      </c>
      <c r="AT36" s="9">
        <v>0</v>
      </c>
      <c r="AU36" s="35">
        <v>0</v>
      </c>
      <c r="AV36" s="34">
        <v>0</v>
      </c>
      <c r="AW36" s="9">
        <v>0</v>
      </c>
      <c r="AX36" s="35">
        <v>0</v>
      </c>
      <c r="AY36" s="34">
        <v>0</v>
      </c>
      <c r="AZ36" s="9">
        <v>0</v>
      </c>
      <c r="BA36" s="35">
        <v>0</v>
      </c>
      <c r="BB36" s="34">
        <v>0</v>
      </c>
      <c r="BC36" s="9">
        <v>0</v>
      </c>
      <c r="BD36" s="35">
        <v>0</v>
      </c>
      <c r="BE36" s="34">
        <v>0</v>
      </c>
      <c r="BF36" s="9">
        <v>0</v>
      </c>
      <c r="BG36" s="35">
        <v>0</v>
      </c>
      <c r="BH36" s="34">
        <v>0</v>
      </c>
      <c r="BI36" s="9">
        <v>0</v>
      </c>
      <c r="BJ36" s="35">
        <v>0</v>
      </c>
      <c r="BK36" s="34">
        <v>0</v>
      </c>
      <c r="BL36" s="9">
        <v>0</v>
      </c>
      <c r="BM36" s="35">
        <v>0</v>
      </c>
      <c r="BN36" s="34">
        <v>0</v>
      </c>
      <c r="BO36" s="9">
        <v>0</v>
      </c>
      <c r="BP36" s="35">
        <v>0</v>
      </c>
      <c r="BQ36" s="34">
        <v>0</v>
      </c>
      <c r="BR36" s="9">
        <v>0</v>
      </c>
      <c r="BS36" s="35">
        <v>0</v>
      </c>
      <c r="BT36" s="34">
        <v>0</v>
      </c>
      <c r="BU36" s="9">
        <v>0</v>
      </c>
      <c r="BV36" s="35">
        <v>0</v>
      </c>
      <c r="BW36" s="34">
        <v>0</v>
      </c>
      <c r="BX36" s="9">
        <v>0</v>
      </c>
      <c r="BY36" s="35">
        <v>0</v>
      </c>
      <c r="BZ36" s="34"/>
      <c r="CA36" s="9"/>
      <c r="CB36" s="35"/>
      <c r="CC36" s="34">
        <v>0</v>
      </c>
      <c r="CD36" s="9">
        <v>0</v>
      </c>
      <c r="CE36" s="35">
        <v>0</v>
      </c>
      <c r="CF36" s="34">
        <v>33</v>
      </c>
      <c r="CG36" s="9">
        <v>365</v>
      </c>
      <c r="CH36" s="35">
        <f t="shared" ref="CH36:CH42" si="106">CG36/CF36*1000</f>
        <v>11060.60606060606</v>
      </c>
      <c r="CI36" s="34">
        <v>0</v>
      </c>
      <c r="CJ36" s="9">
        <v>0</v>
      </c>
      <c r="CK36" s="35">
        <v>0</v>
      </c>
      <c r="CL36" s="34">
        <v>1259</v>
      </c>
      <c r="CM36" s="9">
        <v>4958</v>
      </c>
      <c r="CN36" s="35">
        <f t="shared" si="103"/>
        <v>3938.0460683081815</v>
      </c>
      <c r="CO36" s="34">
        <v>0</v>
      </c>
      <c r="CP36" s="9">
        <v>0</v>
      </c>
      <c r="CQ36" s="35">
        <v>0</v>
      </c>
      <c r="CR36" s="34">
        <v>0</v>
      </c>
      <c r="CS36" s="9">
        <v>0</v>
      </c>
      <c r="CT36" s="35">
        <f t="shared" si="100"/>
        <v>0</v>
      </c>
      <c r="CU36" s="34">
        <v>0</v>
      </c>
      <c r="CV36" s="9">
        <v>0</v>
      </c>
      <c r="CW36" s="35">
        <v>0</v>
      </c>
      <c r="CX36" s="34">
        <v>0</v>
      </c>
      <c r="CY36" s="9">
        <v>0</v>
      </c>
      <c r="CZ36" s="35">
        <v>0</v>
      </c>
      <c r="DA36" s="34">
        <v>0</v>
      </c>
      <c r="DB36" s="9">
        <v>0</v>
      </c>
      <c r="DC36" s="35">
        <v>0</v>
      </c>
      <c r="DD36" s="34">
        <v>0</v>
      </c>
      <c r="DE36" s="9">
        <v>0</v>
      </c>
      <c r="DF36" s="35">
        <v>0</v>
      </c>
      <c r="DG36" s="34">
        <v>-1292</v>
      </c>
      <c r="DH36" s="9">
        <v>-5321</v>
      </c>
      <c r="DI36" s="35">
        <f>DH36/DG36*-1000</f>
        <v>-4118.4210526315792</v>
      </c>
      <c r="DJ36" s="38">
        <v>0</v>
      </c>
      <c r="DK36" s="10">
        <v>0</v>
      </c>
      <c r="DL36" s="35">
        <v>0</v>
      </c>
      <c r="DM36" s="38">
        <v>0</v>
      </c>
      <c r="DN36" s="10">
        <v>0</v>
      </c>
      <c r="DO36" s="35">
        <v>0</v>
      </c>
      <c r="DP36" s="38">
        <v>0</v>
      </c>
      <c r="DQ36" s="10">
        <v>0</v>
      </c>
      <c r="DR36" s="35">
        <v>0</v>
      </c>
      <c r="DS36" s="34">
        <v>0</v>
      </c>
      <c r="DT36" s="9">
        <v>0</v>
      </c>
      <c r="DU36" s="35">
        <f t="shared" si="101"/>
        <v>0</v>
      </c>
      <c r="DV36" s="34">
        <v>0</v>
      </c>
      <c r="DW36" s="9">
        <v>0</v>
      </c>
      <c r="DX36" s="35">
        <f t="shared" si="102"/>
        <v>0</v>
      </c>
      <c r="DY36" s="34">
        <v>0</v>
      </c>
      <c r="DZ36" s="9">
        <v>0</v>
      </c>
      <c r="EA36" s="35">
        <v>0</v>
      </c>
      <c r="EB36" s="7">
        <f t="shared" si="4"/>
        <v>440</v>
      </c>
      <c r="EC36" s="11">
        <f t="shared" si="5"/>
        <v>1777</v>
      </c>
      <c r="ED36" s="4"/>
      <c r="EE36" s="5"/>
      <c r="EF36" s="4"/>
      <c r="EG36" s="4"/>
      <c r="EH36" s="4"/>
      <c r="EI36" s="5"/>
      <c r="EJ36" s="4"/>
      <c r="EK36" s="4"/>
      <c r="EL36" s="4"/>
      <c r="EM36" s="5"/>
      <c r="EN36" s="4"/>
      <c r="EO36" s="4"/>
      <c r="EP36" s="4"/>
      <c r="EQ36" s="5"/>
      <c r="ER36" s="4"/>
      <c r="ES36" s="4"/>
      <c r="ET36" s="4"/>
      <c r="EU36" s="5"/>
      <c r="EV36" s="4"/>
      <c r="EW36" s="4"/>
      <c r="EX36" s="4"/>
      <c r="EY36" s="5"/>
      <c r="EZ36" s="4"/>
      <c r="FA36" s="4"/>
      <c r="FB36" s="4"/>
      <c r="FC36" s="5"/>
      <c r="FD36" s="4"/>
      <c r="FE36" s="4"/>
      <c r="FF36" s="1"/>
      <c r="FG36" s="2"/>
      <c r="FH36" s="1"/>
      <c r="FI36" s="1"/>
      <c r="FJ36" s="1"/>
    </row>
    <row r="37" spans="1:241" x14ac:dyDescent="0.3">
      <c r="A37" s="43">
        <v>2006</v>
      </c>
      <c r="B37" s="44" t="s">
        <v>10</v>
      </c>
      <c r="C37" s="38">
        <v>0</v>
      </c>
      <c r="D37" s="10">
        <v>0</v>
      </c>
      <c r="E37" s="35">
        <v>0</v>
      </c>
      <c r="F37" s="34">
        <v>0</v>
      </c>
      <c r="G37" s="9">
        <v>0</v>
      </c>
      <c r="H37" s="35">
        <f t="shared" si="105"/>
        <v>0</v>
      </c>
      <c r="I37" s="38">
        <v>0</v>
      </c>
      <c r="J37" s="10">
        <v>0</v>
      </c>
      <c r="K37" s="35">
        <f t="shared" si="99"/>
        <v>0</v>
      </c>
      <c r="L37" s="38">
        <v>0</v>
      </c>
      <c r="M37" s="10">
        <v>0</v>
      </c>
      <c r="N37" s="35">
        <v>0</v>
      </c>
      <c r="O37" s="38">
        <v>0</v>
      </c>
      <c r="P37" s="10">
        <v>0</v>
      </c>
      <c r="Q37" s="35">
        <v>0</v>
      </c>
      <c r="R37" s="38">
        <v>0</v>
      </c>
      <c r="S37" s="10">
        <v>0</v>
      </c>
      <c r="T37" s="35">
        <v>0</v>
      </c>
      <c r="U37" s="38">
        <v>0</v>
      </c>
      <c r="V37" s="10">
        <v>0</v>
      </c>
      <c r="W37" s="35">
        <v>0</v>
      </c>
      <c r="X37" s="38">
        <v>560</v>
      </c>
      <c r="Y37" s="10">
        <v>2231</v>
      </c>
      <c r="Z37" s="35">
        <f t="shared" si="104"/>
        <v>3983.9285714285711</v>
      </c>
      <c r="AA37" s="34">
        <v>0</v>
      </c>
      <c r="AB37" s="9">
        <v>0</v>
      </c>
      <c r="AC37" s="35">
        <v>0</v>
      </c>
      <c r="AD37" s="34">
        <v>0</v>
      </c>
      <c r="AE37" s="9">
        <v>0</v>
      </c>
      <c r="AF37" s="35">
        <v>0</v>
      </c>
      <c r="AG37" s="34">
        <v>0</v>
      </c>
      <c r="AH37" s="9">
        <v>0</v>
      </c>
      <c r="AI37" s="35">
        <v>0</v>
      </c>
      <c r="AJ37" s="34">
        <v>0</v>
      </c>
      <c r="AK37" s="9">
        <v>0</v>
      </c>
      <c r="AL37" s="35">
        <v>0</v>
      </c>
      <c r="AM37" s="34">
        <v>0</v>
      </c>
      <c r="AN37" s="9">
        <v>0</v>
      </c>
      <c r="AO37" s="35">
        <v>0</v>
      </c>
      <c r="AP37" s="34">
        <v>0</v>
      </c>
      <c r="AQ37" s="9">
        <v>0</v>
      </c>
      <c r="AR37" s="35">
        <v>0</v>
      </c>
      <c r="AS37" s="34">
        <v>0</v>
      </c>
      <c r="AT37" s="9">
        <v>0</v>
      </c>
      <c r="AU37" s="35">
        <v>0</v>
      </c>
      <c r="AV37" s="34">
        <v>0</v>
      </c>
      <c r="AW37" s="9">
        <v>0</v>
      </c>
      <c r="AX37" s="35">
        <v>0</v>
      </c>
      <c r="AY37" s="34">
        <v>0</v>
      </c>
      <c r="AZ37" s="9">
        <v>0</v>
      </c>
      <c r="BA37" s="35">
        <v>0</v>
      </c>
      <c r="BB37" s="34">
        <v>0</v>
      </c>
      <c r="BC37" s="9">
        <v>0</v>
      </c>
      <c r="BD37" s="35">
        <v>0</v>
      </c>
      <c r="BE37" s="34">
        <v>0</v>
      </c>
      <c r="BF37" s="9">
        <v>0</v>
      </c>
      <c r="BG37" s="35">
        <v>0</v>
      </c>
      <c r="BH37" s="34">
        <v>0</v>
      </c>
      <c r="BI37" s="9">
        <v>0</v>
      </c>
      <c r="BJ37" s="35">
        <v>0</v>
      </c>
      <c r="BK37" s="34">
        <v>0</v>
      </c>
      <c r="BL37" s="9">
        <v>0</v>
      </c>
      <c r="BM37" s="35">
        <v>0</v>
      </c>
      <c r="BN37" s="34">
        <v>0</v>
      </c>
      <c r="BO37" s="9">
        <v>0</v>
      </c>
      <c r="BP37" s="35">
        <v>0</v>
      </c>
      <c r="BQ37" s="34">
        <v>0</v>
      </c>
      <c r="BR37" s="9">
        <v>0</v>
      </c>
      <c r="BS37" s="35">
        <v>0</v>
      </c>
      <c r="BT37" s="34">
        <v>0</v>
      </c>
      <c r="BU37" s="9">
        <v>0</v>
      </c>
      <c r="BV37" s="35">
        <v>0</v>
      </c>
      <c r="BW37" s="34">
        <v>0</v>
      </c>
      <c r="BX37" s="9">
        <v>0</v>
      </c>
      <c r="BY37" s="35">
        <v>0</v>
      </c>
      <c r="BZ37" s="34"/>
      <c r="CA37" s="9"/>
      <c r="CB37" s="35"/>
      <c r="CC37" s="34">
        <v>0</v>
      </c>
      <c r="CD37" s="9">
        <v>0</v>
      </c>
      <c r="CE37" s="35">
        <v>0</v>
      </c>
      <c r="CF37" s="34">
        <v>121</v>
      </c>
      <c r="CG37" s="9">
        <v>950</v>
      </c>
      <c r="CH37" s="35">
        <f t="shared" si="106"/>
        <v>7851.2396694214876</v>
      </c>
      <c r="CI37" s="34">
        <v>0</v>
      </c>
      <c r="CJ37" s="9">
        <v>0</v>
      </c>
      <c r="CK37" s="35">
        <v>0</v>
      </c>
      <c r="CL37" s="34">
        <v>1209</v>
      </c>
      <c r="CM37" s="9">
        <v>4568</v>
      </c>
      <c r="CN37" s="35">
        <f t="shared" si="103"/>
        <v>3778.3291976840364</v>
      </c>
      <c r="CO37" s="34">
        <v>0</v>
      </c>
      <c r="CP37" s="9">
        <v>0</v>
      </c>
      <c r="CQ37" s="35">
        <v>0</v>
      </c>
      <c r="CR37" s="34">
        <v>0</v>
      </c>
      <c r="CS37" s="9">
        <v>0</v>
      </c>
      <c r="CT37" s="35">
        <f t="shared" si="100"/>
        <v>0</v>
      </c>
      <c r="CU37" s="34">
        <v>0</v>
      </c>
      <c r="CV37" s="9">
        <v>0</v>
      </c>
      <c r="CW37" s="35">
        <v>0</v>
      </c>
      <c r="CX37" s="34">
        <v>0</v>
      </c>
      <c r="CY37" s="9">
        <v>0</v>
      </c>
      <c r="CZ37" s="35">
        <v>0</v>
      </c>
      <c r="DA37" s="34">
        <v>0</v>
      </c>
      <c r="DB37" s="9">
        <v>0</v>
      </c>
      <c r="DC37" s="35">
        <v>0</v>
      </c>
      <c r="DD37" s="34">
        <v>0</v>
      </c>
      <c r="DE37" s="9">
        <v>0</v>
      </c>
      <c r="DF37" s="35">
        <v>0</v>
      </c>
      <c r="DG37" s="34">
        <v>0</v>
      </c>
      <c r="DH37" s="9">
        <v>0</v>
      </c>
      <c r="DI37" s="35">
        <v>0</v>
      </c>
      <c r="DJ37" s="38">
        <v>0</v>
      </c>
      <c r="DK37" s="10">
        <v>0</v>
      </c>
      <c r="DL37" s="35">
        <v>0</v>
      </c>
      <c r="DM37" s="38">
        <v>0</v>
      </c>
      <c r="DN37" s="10">
        <v>0</v>
      </c>
      <c r="DO37" s="35">
        <v>0</v>
      </c>
      <c r="DP37" s="38">
        <v>-970</v>
      </c>
      <c r="DQ37" s="10">
        <v>-3881</v>
      </c>
      <c r="DR37" s="35">
        <f>DQ37/DP37*-1000</f>
        <v>-4001.0309278350514</v>
      </c>
      <c r="DS37" s="34">
        <v>0</v>
      </c>
      <c r="DT37" s="9">
        <v>0</v>
      </c>
      <c r="DU37" s="35">
        <f t="shared" si="101"/>
        <v>0</v>
      </c>
      <c r="DV37" s="34">
        <v>0</v>
      </c>
      <c r="DW37" s="9">
        <v>0</v>
      </c>
      <c r="DX37" s="35">
        <f t="shared" si="102"/>
        <v>0</v>
      </c>
      <c r="DY37" s="34">
        <v>0</v>
      </c>
      <c r="DZ37" s="9">
        <v>0</v>
      </c>
      <c r="EA37" s="35">
        <v>0</v>
      </c>
      <c r="EB37" s="7">
        <f t="shared" si="4"/>
        <v>920</v>
      </c>
      <c r="EC37" s="11">
        <f t="shared" si="5"/>
        <v>3868</v>
      </c>
      <c r="ED37" s="4"/>
      <c r="EE37" s="5"/>
      <c r="EF37" s="4"/>
      <c r="EG37" s="4"/>
      <c r="EH37" s="4"/>
      <c r="EI37" s="5"/>
      <c r="EJ37" s="4"/>
      <c r="EK37" s="4"/>
      <c r="EL37" s="4"/>
      <c r="EM37" s="5"/>
      <c r="EN37" s="4"/>
      <c r="EO37" s="4"/>
      <c r="EP37" s="4"/>
      <c r="EQ37" s="5"/>
      <c r="ER37" s="4"/>
      <c r="ES37" s="4"/>
      <c r="ET37" s="4"/>
      <c r="EU37" s="5"/>
      <c r="EV37" s="4"/>
      <c r="EW37" s="4"/>
      <c r="EX37" s="4"/>
      <c r="EY37" s="5"/>
      <c r="EZ37" s="4"/>
      <c r="FA37" s="4"/>
      <c r="FB37" s="4"/>
      <c r="FC37" s="5"/>
      <c r="FD37" s="4"/>
      <c r="FE37" s="4"/>
      <c r="FF37" s="1"/>
      <c r="FG37" s="2"/>
      <c r="FH37" s="1"/>
      <c r="FI37" s="1"/>
      <c r="FJ37" s="1"/>
    </row>
    <row r="38" spans="1:241" x14ac:dyDescent="0.3">
      <c r="A38" s="43">
        <v>2006</v>
      </c>
      <c r="B38" s="44" t="s">
        <v>11</v>
      </c>
      <c r="C38" s="34">
        <v>0</v>
      </c>
      <c r="D38" s="9">
        <v>0</v>
      </c>
      <c r="E38" s="35">
        <v>0</v>
      </c>
      <c r="F38" s="34">
        <v>0</v>
      </c>
      <c r="G38" s="9">
        <v>0</v>
      </c>
      <c r="H38" s="35">
        <f t="shared" si="105"/>
        <v>0</v>
      </c>
      <c r="I38" s="34">
        <v>0</v>
      </c>
      <c r="J38" s="9">
        <v>0</v>
      </c>
      <c r="K38" s="35">
        <f t="shared" si="99"/>
        <v>0</v>
      </c>
      <c r="L38" s="34">
        <v>0</v>
      </c>
      <c r="M38" s="9">
        <v>0</v>
      </c>
      <c r="N38" s="35">
        <v>0</v>
      </c>
      <c r="O38" s="34">
        <v>0</v>
      </c>
      <c r="P38" s="9">
        <v>0</v>
      </c>
      <c r="Q38" s="35">
        <v>0</v>
      </c>
      <c r="R38" s="34">
        <v>0</v>
      </c>
      <c r="S38" s="9">
        <v>0</v>
      </c>
      <c r="T38" s="35">
        <v>0</v>
      </c>
      <c r="U38" s="34">
        <v>0</v>
      </c>
      <c r="V38" s="9">
        <v>0</v>
      </c>
      <c r="W38" s="35">
        <v>0</v>
      </c>
      <c r="X38" s="38">
        <v>160</v>
      </c>
      <c r="Y38" s="10">
        <v>2985</v>
      </c>
      <c r="Z38" s="35">
        <f t="shared" si="104"/>
        <v>18656.25</v>
      </c>
      <c r="AA38" s="34">
        <v>0</v>
      </c>
      <c r="AB38" s="9">
        <v>2</v>
      </c>
      <c r="AC38" s="35">
        <v>0</v>
      </c>
      <c r="AD38" s="34">
        <v>1</v>
      </c>
      <c r="AE38" s="9">
        <v>29</v>
      </c>
      <c r="AF38" s="35">
        <f>AE38/AD38*1000</f>
        <v>29000</v>
      </c>
      <c r="AG38" s="34">
        <v>0</v>
      </c>
      <c r="AH38" s="9">
        <v>0</v>
      </c>
      <c r="AI38" s="35">
        <v>0</v>
      </c>
      <c r="AJ38" s="34">
        <v>0</v>
      </c>
      <c r="AK38" s="9">
        <v>0</v>
      </c>
      <c r="AL38" s="35">
        <v>0</v>
      </c>
      <c r="AM38" s="34">
        <v>0</v>
      </c>
      <c r="AN38" s="9">
        <v>0</v>
      </c>
      <c r="AO38" s="35">
        <v>0</v>
      </c>
      <c r="AP38" s="34">
        <v>0</v>
      </c>
      <c r="AQ38" s="9">
        <v>0</v>
      </c>
      <c r="AR38" s="35">
        <v>0</v>
      </c>
      <c r="AS38" s="34">
        <v>7</v>
      </c>
      <c r="AT38" s="9">
        <v>59</v>
      </c>
      <c r="AU38" s="35">
        <f>AT38/AS38*1000</f>
        <v>8428.5714285714294</v>
      </c>
      <c r="AV38" s="34">
        <v>0</v>
      </c>
      <c r="AW38" s="9">
        <v>0</v>
      </c>
      <c r="AX38" s="35">
        <v>0</v>
      </c>
      <c r="AY38" s="34">
        <v>0</v>
      </c>
      <c r="AZ38" s="9">
        <v>0</v>
      </c>
      <c r="BA38" s="35">
        <v>0</v>
      </c>
      <c r="BB38" s="34">
        <v>0</v>
      </c>
      <c r="BC38" s="9">
        <v>0</v>
      </c>
      <c r="BD38" s="35">
        <v>0</v>
      </c>
      <c r="BE38" s="34">
        <v>0</v>
      </c>
      <c r="BF38" s="9">
        <v>0</v>
      </c>
      <c r="BG38" s="35">
        <v>0</v>
      </c>
      <c r="BH38" s="34">
        <v>0</v>
      </c>
      <c r="BI38" s="9">
        <v>0</v>
      </c>
      <c r="BJ38" s="35">
        <v>0</v>
      </c>
      <c r="BK38" s="34">
        <v>0</v>
      </c>
      <c r="BL38" s="9">
        <v>0</v>
      </c>
      <c r="BM38" s="35">
        <v>0</v>
      </c>
      <c r="BN38" s="34">
        <v>0</v>
      </c>
      <c r="BO38" s="9">
        <v>0</v>
      </c>
      <c r="BP38" s="35">
        <v>0</v>
      </c>
      <c r="BQ38" s="34">
        <v>0</v>
      </c>
      <c r="BR38" s="9">
        <v>0</v>
      </c>
      <c r="BS38" s="35">
        <v>0</v>
      </c>
      <c r="BT38" s="34">
        <v>0</v>
      </c>
      <c r="BU38" s="9">
        <v>0</v>
      </c>
      <c r="BV38" s="35">
        <v>0</v>
      </c>
      <c r="BW38" s="34">
        <v>0</v>
      </c>
      <c r="BX38" s="9">
        <v>0</v>
      </c>
      <c r="BY38" s="35">
        <v>0</v>
      </c>
      <c r="BZ38" s="34"/>
      <c r="CA38" s="9"/>
      <c r="CB38" s="35"/>
      <c r="CC38" s="34">
        <v>0</v>
      </c>
      <c r="CD38" s="9">
        <v>0</v>
      </c>
      <c r="CE38" s="35">
        <v>0</v>
      </c>
      <c r="CF38" s="34">
        <v>158</v>
      </c>
      <c r="CG38" s="9">
        <v>1300</v>
      </c>
      <c r="CH38" s="35">
        <f t="shared" si="106"/>
        <v>8227.8481012658231</v>
      </c>
      <c r="CI38" s="34">
        <v>0</v>
      </c>
      <c r="CJ38" s="9">
        <v>0</v>
      </c>
      <c r="CK38" s="35">
        <v>0</v>
      </c>
      <c r="CL38" s="34">
        <v>1272</v>
      </c>
      <c r="CM38" s="9">
        <v>4685</v>
      </c>
      <c r="CN38" s="35">
        <f t="shared" si="103"/>
        <v>3683.1761006289312</v>
      </c>
      <c r="CO38" s="34">
        <v>0</v>
      </c>
      <c r="CP38" s="9">
        <v>0</v>
      </c>
      <c r="CQ38" s="35">
        <v>0</v>
      </c>
      <c r="CR38" s="34">
        <v>0</v>
      </c>
      <c r="CS38" s="9">
        <v>0</v>
      </c>
      <c r="CT38" s="35">
        <f t="shared" si="100"/>
        <v>0</v>
      </c>
      <c r="CU38" s="34">
        <v>0</v>
      </c>
      <c r="CV38" s="9">
        <v>0</v>
      </c>
      <c r="CW38" s="35">
        <v>0</v>
      </c>
      <c r="CX38" s="34">
        <v>0</v>
      </c>
      <c r="CY38" s="9">
        <v>0</v>
      </c>
      <c r="CZ38" s="35">
        <v>0</v>
      </c>
      <c r="DA38" s="34">
        <v>0</v>
      </c>
      <c r="DB38" s="9">
        <v>0</v>
      </c>
      <c r="DC38" s="35">
        <v>0</v>
      </c>
      <c r="DD38" s="34">
        <v>0</v>
      </c>
      <c r="DE38" s="9">
        <v>0</v>
      </c>
      <c r="DF38" s="35">
        <v>0</v>
      </c>
      <c r="DG38" s="34">
        <v>-1430</v>
      </c>
      <c r="DH38" s="9">
        <v>-5979</v>
      </c>
      <c r="DI38" s="35">
        <f>DH38/DG38*-1000</f>
        <v>-4181.1188811188813</v>
      </c>
      <c r="DJ38" s="38">
        <v>0</v>
      </c>
      <c r="DK38" s="10">
        <v>0</v>
      </c>
      <c r="DL38" s="35">
        <v>0</v>
      </c>
      <c r="DM38" s="38">
        <v>0</v>
      </c>
      <c r="DN38" s="10">
        <v>0</v>
      </c>
      <c r="DO38" s="35">
        <v>0</v>
      </c>
      <c r="DP38" s="38">
        <v>0</v>
      </c>
      <c r="DQ38" s="10">
        <v>0</v>
      </c>
      <c r="DR38" s="35">
        <v>0</v>
      </c>
      <c r="DS38" s="34">
        <v>0</v>
      </c>
      <c r="DT38" s="9">
        <v>0</v>
      </c>
      <c r="DU38" s="35">
        <f t="shared" si="101"/>
        <v>0</v>
      </c>
      <c r="DV38" s="34">
        <v>0</v>
      </c>
      <c r="DW38" s="9">
        <v>0</v>
      </c>
      <c r="DX38" s="35">
        <f t="shared" si="102"/>
        <v>0</v>
      </c>
      <c r="DY38" s="34">
        <v>0</v>
      </c>
      <c r="DZ38" s="9">
        <v>0</v>
      </c>
      <c r="EA38" s="35">
        <v>0</v>
      </c>
      <c r="EB38" s="7">
        <f t="shared" ref="EB38:EB69" si="107">C38+L38+O38+U38+X38+AA38+AD38+AG38+AM38+AP38+AS38+AV38+AY38+BE38+BB38+BH38+BK38+BN38+BQ38+BW38+CF38+CI38+CL38+CU38+CX38+DA38+DG38+DJ38+DM38+DP38+DY38</f>
        <v>168</v>
      </c>
      <c r="EC38" s="11">
        <f t="shared" ref="EC38:EC69" si="108">D38+M38+P38+V38+Y38+AB38+AE38+AH38+AN38+AQ38+AT38+AW38+AZ38+BF38+BC38+BI38+BL38+BO38+BR38+BX38+CG38+CJ38+CM38+CV38+CY38+DB38+DH38+DK38+DN38+DQ38+DZ38</f>
        <v>3081</v>
      </c>
      <c r="ED38" s="4"/>
      <c r="EE38" s="5"/>
      <c r="EF38" s="4"/>
      <c r="EG38" s="4"/>
      <c r="EH38" s="4"/>
      <c r="EI38" s="5"/>
      <c r="EJ38" s="4"/>
      <c r="EK38" s="4"/>
      <c r="EL38" s="4"/>
      <c r="EM38" s="5"/>
      <c r="EN38" s="4"/>
      <c r="EO38" s="4"/>
      <c r="EP38" s="4"/>
      <c r="EQ38" s="5"/>
      <c r="ER38" s="4"/>
      <c r="ES38" s="4"/>
      <c r="ET38" s="4"/>
      <c r="EU38" s="5"/>
      <c r="EV38" s="4"/>
      <c r="EW38" s="4"/>
      <c r="EX38" s="4"/>
      <c r="EY38" s="5"/>
      <c r="EZ38" s="4"/>
      <c r="FA38" s="4"/>
      <c r="FB38" s="4"/>
      <c r="FC38" s="5"/>
      <c r="FD38" s="4"/>
      <c r="FE38" s="4"/>
      <c r="FF38" s="1"/>
      <c r="FG38" s="2"/>
      <c r="FH38" s="1"/>
      <c r="FI38" s="1"/>
      <c r="FJ38" s="1"/>
    </row>
    <row r="39" spans="1:241" x14ac:dyDescent="0.3">
      <c r="A39" s="43">
        <v>2006</v>
      </c>
      <c r="B39" s="44" t="s">
        <v>12</v>
      </c>
      <c r="C39" s="34">
        <v>0</v>
      </c>
      <c r="D39" s="9">
        <v>0</v>
      </c>
      <c r="E39" s="35">
        <v>0</v>
      </c>
      <c r="F39" s="34">
        <v>0</v>
      </c>
      <c r="G39" s="9">
        <v>0</v>
      </c>
      <c r="H39" s="35">
        <f t="shared" si="105"/>
        <v>0</v>
      </c>
      <c r="I39" s="34">
        <v>0</v>
      </c>
      <c r="J39" s="9">
        <v>0</v>
      </c>
      <c r="K39" s="35">
        <f t="shared" si="99"/>
        <v>0</v>
      </c>
      <c r="L39" s="34">
        <v>0</v>
      </c>
      <c r="M39" s="9">
        <v>0</v>
      </c>
      <c r="N39" s="35">
        <v>0</v>
      </c>
      <c r="O39" s="34">
        <v>0</v>
      </c>
      <c r="P39" s="9">
        <v>0</v>
      </c>
      <c r="Q39" s="35">
        <v>0</v>
      </c>
      <c r="R39" s="34">
        <v>0</v>
      </c>
      <c r="S39" s="9">
        <v>0</v>
      </c>
      <c r="T39" s="35">
        <v>0</v>
      </c>
      <c r="U39" s="34">
        <v>0</v>
      </c>
      <c r="V39" s="9">
        <v>0</v>
      </c>
      <c r="W39" s="35">
        <v>0</v>
      </c>
      <c r="X39" s="38">
        <v>800</v>
      </c>
      <c r="Y39" s="10">
        <v>3491</v>
      </c>
      <c r="Z39" s="35">
        <f t="shared" si="104"/>
        <v>4363.75</v>
      </c>
      <c r="AA39" s="34">
        <v>0</v>
      </c>
      <c r="AB39" s="9">
        <v>4</v>
      </c>
      <c r="AC39" s="35">
        <v>0</v>
      </c>
      <c r="AD39" s="34">
        <v>1</v>
      </c>
      <c r="AE39" s="9">
        <v>59</v>
      </c>
      <c r="AF39" s="35">
        <f>AE39/AD39*1000</f>
        <v>59000</v>
      </c>
      <c r="AG39" s="34">
        <v>0</v>
      </c>
      <c r="AH39" s="9">
        <v>0</v>
      </c>
      <c r="AI39" s="35">
        <v>0</v>
      </c>
      <c r="AJ39" s="34">
        <v>0</v>
      </c>
      <c r="AK39" s="9">
        <v>0</v>
      </c>
      <c r="AL39" s="35">
        <v>0</v>
      </c>
      <c r="AM39" s="34">
        <v>0</v>
      </c>
      <c r="AN39" s="9">
        <v>0</v>
      </c>
      <c r="AO39" s="35">
        <v>0</v>
      </c>
      <c r="AP39" s="34">
        <v>0</v>
      </c>
      <c r="AQ39" s="9">
        <v>0</v>
      </c>
      <c r="AR39" s="35">
        <v>0</v>
      </c>
      <c r="AS39" s="34">
        <v>35</v>
      </c>
      <c r="AT39" s="9">
        <v>260</v>
      </c>
      <c r="AU39" s="35">
        <f>AT39/AS39*1000</f>
        <v>7428.5714285714284</v>
      </c>
      <c r="AV39" s="34">
        <v>0</v>
      </c>
      <c r="AW39" s="9">
        <v>0</v>
      </c>
      <c r="AX39" s="35">
        <v>0</v>
      </c>
      <c r="AY39" s="34">
        <v>0</v>
      </c>
      <c r="AZ39" s="9">
        <v>0</v>
      </c>
      <c r="BA39" s="35">
        <v>0</v>
      </c>
      <c r="BB39" s="34">
        <v>0</v>
      </c>
      <c r="BC39" s="9">
        <v>0</v>
      </c>
      <c r="BD39" s="35">
        <v>0</v>
      </c>
      <c r="BE39" s="34">
        <v>0</v>
      </c>
      <c r="BF39" s="9">
        <v>0</v>
      </c>
      <c r="BG39" s="35">
        <v>0</v>
      </c>
      <c r="BH39" s="34">
        <v>20</v>
      </c>
      <c r="BI39" s="9">
        <v>134</v>
      </c>
      <c r="BJ39" s="35">
        <f>BI39/BH39*1000</f>
        <v>6700</v>
      </c>
      <c r="BK39" s="34">
        <v>0</v>
      </c>
      <c r="BL39" s="9">
        <v>0</v>
      </c>
      <c r="BM39" s="35">
        <v>0</v>
      </c>
      <c r="BN39" s="34">
        <v>0</v>
      </c>
      <c r="BO39" s="9">
        <v>0</v>
      </c>
      <c r="BP39" s="35">
        <v>0</v>
      </c>
      <c r="BQ39" s="34">
        <v>0</v>
      </c>
      <c r="BR39" s="9">
        <v>0</v>
      </c>
      <c r="BS39" s="35">
        <v>0</v>
      </c>
      <c r="BT39" s="34">
        <v>0</v>
      </c>
      <c r="BU39" s="9">
        <v>0</v>
      </c>
      <c r="BV39" s="35">
        <v>0</v>
      </c>
      <c r="BW39" s="34">
        <v>0</v>
      </c>
      <c r="BX39" s="9">
        <v>0</v>
      </c>
      <c r="BY39" s="35">
        <v>0</v>
      </c>
      <c r="BZ39" s="34"/>
      <c r="CA39" s="9"/>
      <c r="CB39" s="35"/>
      <c r="CC39" s="34">
        <v>0</v>
      </c>
      <c r="CD39" s="9">
        <v>0</v>
      </c>
      <c r="CE39" s="35">
        <v>0</v>
      </c>
      <c r="CF39" s="34">
        <v>170</v>
      </c>
      <c r="CG39" s="9">
        <v>1550</v>
      </c>
      <c r="CH39" s="35">
        <f t="shared" si="106"/>
        <v>9117.6470588235297</v>
      </c>
      <c r="CI39" s="34">
        <v>0</v>
      </c>
      <c r="CJ39" s="9">
        <v>0</v>
      </c>
      <c r="CK39" s="35">
        <v>0</v>
      </c>
      <c r="CL39" s="34">
        <v>1380</v>
      </c>
      <c r="CM39" s="9">
        <v>5048</v>
      </c>
      <c r="CN39" s="35">
        <f t="shared" si="103"/>
        <v>3657.9710144927535</v>
      </c>
      <c r="CO39" s="34">
        <v>0</v>
      </c>
      <c r="CP39" s="9">
        <v>0</v>
      </c>
      <c r="CQ39" s="35">
        <v>0</v>
      </c>
      <c r="CR39" s="34">
        <v>0</v>
      </c>
      <c r="CS39" s="9">
        <v>0</v>
      </c>
      <c r="CT39" s="35">
        <f t="shared" si="100"/>
        <v>0</v>
      </c>
      <c r="CU39" s="34">
        <v>0</v>
      </c>
      <c r="CV39" s="9">
        <v>0</v>
      </c>
      <c r="CW39" s="35">
        <v>0</v>
      </c>
      <c r="CX39" s="34">
        <v>0</v>
      </c>
      <c r="CY39" s="9">
        <v>0</v>
      </c>
      <c r="CZ39" s="35">
        <v>0</v>
      </c>
      <c r="DA39" s="34">
        <v>0</v>
      </c>
      <c r="DB39" s="9">
        <v>0</v>
      </c>
      <c r="DC39" s="35">
        <v>0</v>
      </c>
      <c r="DD39" s="34">
        <v>0</v>
      </c>
      <c r="DE39" s="9">
        <v>0</v>
      </c>
      <c r="DF39" s="35">
        <v>0</v>
      </c>
      <c r="DG39" s="34">
        <v>0</v>
      </c>
      <c r="DH39" s="9">
        <v>0</v>
      </c>
      <c r="DI39" s="35">
        <v>0</v>
      </c>
      <c r="DJ39" s="38">
        <v>0</v>
      </c>
      <c r="DK39" s="10">
        <v>0</v>
      </c>
      <c r="DL39" s="35">
        <v>0</v>
      </c>
      <c r="DM39" s="38">
        <v>0</v>
      </c>
      <c r="DN39" s="10">
        <v>0</v>
      </c>
      <c r="DO39" s="35">
        <v>0</v>
      </c>
      <c r="DP39" s="38">
        <v>-1110</v>
      </c>
      <c r="DQ39" s="10">
        <v>-4524</v>
      </c>
      <c r="DR39" s="35">
        <f>DQ39/DP39*-1000</f>
        <v>-4075.6756756756758</v>
      </c>
      <c r="DS39" s="34">
        <v>0</v>
      </c>
      <c r="DT39" s="9">
        <v>0</v>
      </c>
      <c r="DU39" s="35">
        <f t="shared" si="101"/>
        <v>0</v>
      </c>
      <c r="DV39" s="34">
        <v>0</v>
      </c>
      <c r="DW39" s="9">
        <v>0</v>
      </c>
      <c r="DX39" s="35">
        <f t="shared" si="102"/>
        <v>0</v>
      </c>
      <c r="DY39" s="34">
        <v>0</v>
      </c>
      <c r="DZ39" s="9">
        <v>0</v>
      </c>
      <c r="EA39" s="35">
        <v>0</v>
      </c>
      <c r="EB39" s="7">
        <f t="shared" si="107"/>
        <v>1296</v>
      </c>
      <c r="EC39" s="11">
        <f t="shared" si="108"/>
        <v>6022</v>
      </c>
      <c r="ED39" s="4"/>
      <c r="EE39" s="5"/>
      <c r="EF39" s="4"/>
      <c r="EG39" s="4"/>
      <c r="EH39" s="4"/>
      <c r="EI39" s="5"/>
      <c r="EJ39" s="4"/>
      <c r="EK39" s="4"/>
      <c r="EL39" s="4"/>
      <c r="EM39" s="5"/>
      <c r="EN39" s="4"/>
      <c r="EO39" s="4"/>
      <c r="EP39" s="4"/>
      <c r="EQ39" s="5"/>
      <c r="ER39" s="4"/>
      <c r="ES39" s="4"/>
      <c r="ET39" s="4"/>
      <c r="EU39" s="5"/>
      <c r="EV39" s="4"/>
      <c r="EW39" s="4"/>
      <c r="EX39" s="4"/>
      <c r="EY39" s="5"/>
      <c r="EZ39" s="4"/>
      <c r="FA39" s="4"/>
      <c r="FB39" s="4"/>
      <c r="FC39" s="5"/>
      <c r="FD39" s="4"/>
      <c r="FE39" s="4"/>
      <c r="FF39" s="1"/>
      <c r="FG39" s="2"/>
      <c r="FH39" s="1"/>
      <c r="FI39" s="1"/>
      <c r="FJ39" s="1"/>
    </row>
    <row r="40" spans="1:241" x14ac:dyDescent="0.3">
      <c r="A40" s="43">
        <v>2006</v>
      </c>
      <c r="B40" s="44" t="s">
        <v>13</v>
      </c>
      <c r="C40" s="34">
        <v>0</v>
      </c>
      <c r="D40" s="9">
        <v>0</v>
      </c>
      <c r="E40" s="35">
        <v>0</v>
      </c>
      <c r="F40" s="34">
        <v>0</v>
      </c>
      <c r="G40" s="9">
        <v>0</v>
      </c>
      <c r="H40" s="35">
        <f t="shared" si="105"/>
        <v>0</v>
      </c>
      <c r="I40" s="34">
        <v>0</v>
      </c>
      <c r="J40" s="9">
        <v>0</v>
      </c>
      <c r="K40" s="35">
        <f t="shared" si="99"/>
        <v>0</v>
      </c>
      <c r="L40" s="34">
        <v>0</v>
      </c>
      <c r="M40" s="9">
        <v>0</v>
      </c>
      <c r="N40" s="35">
        <v>0</v>
      </c>
      <c r="O40" s="34">
        <v>0</v>
      </c>
      <c r="P40" s="9">
        <v>0</v>
      </c>
      <c r="Q40" s="35">
        <v>0</v>
      </c>
      <c r="R40" s="34">
        <v>0</v>
      </c>
      <c r="S40" s="9">
        <v>0</v>
      </c>
      <c r="T40" s="35">
        <v>0</v>
      </c>
      <c r="U40" s="34">
        <v>0</v>
      </c>
      <c r="V40" s="9">
        <v>0</v>
      </c>
      <c r="W40" s="35">
        <v>0</v>
      </c>
      <c r="X40" s="38">
        <v>880</v>
      </c>
      <c r="Y40" s="10">
        <v>3975</v>
      </c>
      <c r="Z40" s="35">
        <f t="shared" si="104"/>
        <v>4517.045454545454</v>
      </c>
      <c r="AA40" s="34">
        <v>0</v>
      </c>
      <c r="AB40" s="9">
        <v>0</v>
      </c>
      <c r="AC40" s="35">
        <v>0</v>
      </c>
      <c r="AD40" s="34">
        <v>0</v>
      </c>
      <c r="AE40" s="9">
        <v>0</v>
      </c>
      <c r="AF40" s="35">
        <v>0</v>
      </c>
      <c r="AG40" s="34">
        <v>0</v>
      </c>
      <c r="AH40" s="9">
        <v>0</v>
      </c>
      <c r="AI40" s="35">
        <v>0</v>
      </c>
      <c r="AJ40" s="34">
        <v>0</v>
      </c>
      <c r="AK40" s="9">
        <v>0</v>
      </c>
      <c r="AL40" s="35">
        <v>0</v>
      </c>
      <c r="AM40" s="34">
        <v>0</v>
      </c>
      <c r="AN40" s="9">
        <v>0</v>
      </c>
      <c r="AO40" s="35">
        <v>0</v>
      </c>
      <c r="AP40" s="34">
        <v>0</v>
      </c>
      <c r="AQ40" s="9">
        <v>4</v>
      </c>
      <c r="AR40" s="35">
        <v>0</v>
      </c>
      <c r="AS40" s="34">
        <v>0</v>
      </c>
      <c r="AT40" s="9">
        <v>0</v>
      </c>
      <c r="AU40" s="35">
        <v>0</v>
      </c>
      <c r="AV40" s="34">
        <v>0</v>
      </c>
      <c r="AW40" s="9">
        <v>0</v>
      </c>
      <c r="AX40" s="35">
        <v>0</v>
      </c>
      <c r="AY40" s="34">
        <v>1</v>
      </c>
      <c r="AZ40" s="9">
        <v>1</v>
      </c>
      <c r="BA40" s="35">
        <f>AZ40/AY40*1000</f>
        <v>1000</v>
      </c>
      <c r="BB40" s="34">
        <v>0</v>
      </c>
      <c r="BC40" s="9">
        <v>0</v>
      </c>
      <c r="BD40" s="35">
        <v>0</v>
      </c>
      <c r="BE40" s="34">
        <v>0</v>
      </c>
      <c r="BF40" s="9">
        <v>0</v>
      </c>
      <c r="BG40" s="35">
        <v>0</v>
      </c>
      <c r="BH40" s="34">
        <v>0</v>
      </c>
      <c r="BI40" s="9">
        <v>0</v>
      </c>
      <c r="BJ40" s="35">
        <v>0</v>
      </c>
      <c r="BK40" s="34">
        <v>0</v>
      </c>
      <c r="BL40" s="9">
        <v>0</v>
      </c>
      <c r="BM40" s="35">
        <v>0</v>
      </c>
      <c r="BN40" s="34">
        <v>0</v>
      </c>
      <c r="BO40" s="9">
        <v>0</v>
      </c>
      <c r="BP40" s="35">
        <v>0</v>
      </c>
      <c r="BQ40" s="34">
        <v>0</v>
      </c>
      <c r="BR40" s="9">
        <v>0</v>
      </c>
      <c r="BS40" s="35">
        <v>0</v>
      </c>
      <c r="BT40" s="34">
        <v>0</v>
      </c>
      <c r="BU40" s="9">
        <v>0</v>
      </c>
      <c r="BV40" s="35">
        <v>0</v>
      </c>
      <c r="BW40" s="34">
        <v>0</v>
      </c>
      <c r="BX40" s="9">
        <v>0</v>
      </c>
      <c r="BY40" s="35">
        <v>0</v>
      </c>
      <c r="BZ40" s="34"/>
      <c r="CA40" s="9"/>
      <c r="CB40" s="35"/>
      <c r="CC40" s="34">
        <v>0</v>
      </c>
      <c r="CD40" s="9">
        <v>0</v>
      </c>
      <c r="CE40" s="35">
        <v>0</v>
      </c>
      <c r="CF40" s="34">
        <v>196</v>
      </c>
      <c r="CG40" s="9">
        <v>1845</v>
      </c>
      <c r="CH40" s="35">
        <f t="shared" si="106"/>
        <v>9413.2653061224501</v>
      </c>
      <c r="CI40" s="34">
        <v>0</v>
      </c>
      <c r="CJ40" s="9">
        <v>0</v>
      </c>
      <c r="CK40" s="35">
        <v>0</v>
      </c>
      <c r="CL40" s="34">
        <v>1474</v>
      </c>
      <c r="CM40" s="9">
        <v>5376</v>
      </c>
      <c r="CN40" s="35">
        <f t="shared" si="103"/>
        <v>3647.2184531886023</v>
      </c>
      <c r="CO40" s="34">
        <v>0</v>
      </c>
      <c r="CP40" s="9">
        <v>0</v>
      </c>
      <c r="CQ40" s="35">
        <v>0</v>
      </c>
      <c r="CR40" s="34">
        <v>0</v>
      </c>
      <c r="CS40" s="9">
        <v>0</v>
      </c>
      <c r="CT40" s="35">
        <f t="shared" si="100"/>
        <v>0</v>
      </c>
      <c r="CU40" s="34">
        <v>0</v>
      </c>
      <c r="CV40" s="9">
        <v>0</v>
      </c>
      <c r="CW40" s="35">
        <v>0</v>
      </c>
      <c r="CX40" s="34">
        <v>0</v>
      </c>
      <c r="CY40" s="9">
        <v>0</v>
      </c>
      <c r="CZ40" s="35">
        <v>0</v>
      </c>
      <c r="DA40" s="34">
        <v>0</v>
      </c>
      <c r="DB40" s="9">
        <v>0</v>
      </c>
      <c r="DC40" s="35">
        <v>0</v>
      </c>
      <c r="DD40" s="34">
        <v>0</v>
      </c>
      <c r="DE40" s="9">
        <v>0</v>
      </c>
      <c r="DF40" s="35">
        <v>0</v>
      </c>
      <c r="DG40" s="34">
        <v>0</v>
      </c>
      <c r="DH40" s="9">
        <v>0</v>
      </c>
      <c r="DI40" s="35">
        <v>0</v>
      </c>
      <c r="DJ40" s="38">
        <v>0</v>
      </c>
      <c r="DK40" s="10">
        <v>0</v>
      </c>
      <c r="DL40" s="35">
        <v>0</v>
      </c>
      <c r="DM40" s="38">
        <v>0</v>
      </c>
      <c r="DN40" s="10">
        <v>0</v>
      </c>
      <c r="DO40" s="35">
        <v>0</v>
      </c>
      <c r="DP40" s="38">
        <v>-910</v>
      </c>
      <c r="DQ40" s="10">
        <v>-3350</v>
      </c>
      <c r="DR40" s="35">
        <f>DQ40/DP40*-1000</f>
        <v>-3681.3186813186812</v>
      </c>
      <c r="DS40" s="34">
        <v>0</v>
      </c>
      <c r="DT40" s="9">
        <v>0</v>
      </c>
      <c r="DU40" s="35">
        <f t="shared" si="101"/>
        <v>0</v>
      </c>
      <c r="DV40" s="34">
        <v>0</v>
      </c>
      <c r="DW40" s="9">
        <v>0</v>
      </c>
      <c r="DX40" s="35">
        <f t="shared" si="102"/>
        <v>0</v>
      </c>
      <c r="DY40" s="34">
        <v>0</v>
      </c>
      <c r="DZ40" s="9">
        <v>0</v>
      </c>
      <c r="EA40" s="35">
        <v>0</v>
      </c>
      <c r="EB40" s="7">
        <f t="shared" si="107"/>
        <v>1641</v>
      </c>
      <c r="EC40" s="11">
        <f t="shared" si="108"/>
        <v>7851</v>
      </c>
      <c r="ED40" s="4"/>
      <c r="EE40" s="5"/>
      <c r="EF40" s="4"/>
      <c r="EG40" s="4"/>
      <c r="EH40" s="4"/>
      <c r="EI40" s="5"/>
      <c r="EJ40" s="4"/>
      <c r="EK40" s="4"/>
      <c r="EL40" s="4"/>
      <c r="EM40" s="5"/>
      <c r="EN40" s="4"/>
      <c r="EO40" s="4"/>
      <c r="EP40" s="4"/>
      <c r="EQ40" s="5"/>
      <c r="ER40" s="4"/>
      <c r="ES40" s="4"/>
      <c r="ET40" s="4"/>
      <c r="EU40" s="5"/>
      <c r="EV40" s="4"/>
      <c r="EW40" s="4"/>
      <c r="EX40" s="4"/>
      <c r="EY40" s="5"/>
      <c r="EZ40" s="4"/>
      <c r="FA40" s="4"/>
      <c r="FB40" s="4"/>
      <c r="FC40" s="5"/>
      <c r="FD40" s="4"/>
      <c r="FE40" s="4"/>
      <c r="FF40" s="1"/>
      <c r="FG40" s="2"/>
      <c r="FH40" s="1"/>
      <c r="FI40" s="1"/>
      <c r="FJ40" s="1"/>
    </row>
    <row r="41" spans="1:241" x14ac:dyDescent="0.3">
      <c r="A41" s="43">
        <v>2006</v>
      </c>
      <c r="B41" s="44" t="s">
        <v>14</v>
      </c>
      <c r="C41" s="34">
        <v>0</v>
      </c>
      <c r="D41" s="9">
        <v>0</v>
      </c>
      <c r="E41" s="35">
        <v>0</v>
      </c>
      <c r="F41" s="34">
        <v>0</v>
      </c>
      <c r="G41" s="9">
        <v>0</v>
      </c>
      <c r="H41" s="35">
        <f t="shared" si="105"/>
        <v>0</v>
      </c>
      <c r="I41" s="34">
        <v>0</v>
      </c>
      <c r="J41" s="9">
        <v>0</v>
      </c>
      <c r="K41" s="35">
        <f t="shared" si="99"/>
        <v>0</v>
      </c>
      <c r="L41" s="34">
        <v>0</v>
      </c>
      <c r="M41" s="9">
        <v>0</v>
      </c>
      <c r="N41" s="35">
        <v>0</v>
      </c>
      <c r="O41" s="34">
        <v>0</v>
      </c>
      <c r="P41" s="9">
        <v>0</v>
      </c>
      <c r="Q41" s="35">
        <v>0</v>
      </c>
      <c r="R41" s="34">
        <v>0</v>
      </c>
      <c r="S41" s="9">
        <v>0</v>
      </c>
      <c r="T41" s="35">
        <v>0</v>
      </c>
      <c r="U41" s="34">
        <v>0</v>
      </c>
      <c r="V41" s="9">
        <v>0</v>
      </c>
      <c r="W41" s="35">
        <v>0</v>
      </c>
      <c r="X41" s="38">
        <v>960</v>
      </c>
      <c r="Y41" s="10">
        <v>4509</v>
      </c>
      <c r="Z41" s="35">
        <f t="shared" si="104"/>
        <v>4696.875</v>
      </c>
      <c r="AA41" s="34">
        <v>0</v>
      </c>
      <c r="AB41" s="9">
        <v>0</v>
      </c>
      <c r="AC41" s="35">
        <v>0</v>
      </c>
      <c r="AD41" s="34">
        <v>0</v>
      </c>
      <c r="AE41" s="9">
        <v>0</v>
      </c>
      <c r="AF41" s="35">
        <v>0</v>
      </c>
      <c r="AG41" s="34">
        <v>0</v>
      </c>
      <c r="AH41" s="9">
        <v>0</v>
      </c>
      <c r="AI41" s="35">
        <v>0</v>
      </c>
      <c r="AJ41" s="34">
        <v>0</v>
      </c>
      <c r="AK41" s="9">
        <v>0</v>
      </c>
      <c r="AL41" s="35">
        <v>0</v>
      </c>
      <c r="AM41" s="34">
        <v>0</v>
      </c>
      <c r="AN41" s="9">
        <v>0</v>
      </c>
      <c r="AO41" s="35">
        <v>0</v>
      </c>
      <c r="AP41" s="34">
        <v>0</v>
      </c>
      <c r="AQ41" s="9">
        <v>0</v>
      </c>
      <c r="AR41" s="35">
        <v>0</v>
      </c>
      <c r="AS41" s="34">
        <v>141</v>
      </c>
      <c r="AT41" s="9">
        <v>1252</v>
      </c>
      <c r="AU41" s="35">
        <f>AT41/AS41*1000</f>
        <v>8879.432624113475</v>
      </c>
      <c r="AV41" s="34">
        <v>0</v>
      </c>
      <c r="AW41" s="9">
        <v>0</v>
      </c>
      <c r="AX41" s="35">
        <v>0</v>
      </c>
      <c r="AY41" s="34">
        <v>0</v>
      </c>
      <c r="AZ41" s="9">
        <v>0</v>
      </c>
      <c r="BA41" s="35">
        <v>0</v>
      </c>
      <c r="BB41" s="34">
        <v>0</v>
      </c>
      <c r="BC41" s="9">
        <v>0</v>
      </c>
      <c r="BD41" s="35">
        <v>0</v>
      </c>
      <c r="BE41" s="34">
        <v>0</v>
      </c>
      <c r="BF41" s="9">
        <v>0</v>
      </c>
      <c r="BG41" s="35">
        <v>0</v>
      </c>
      <c r="BH41" s="34">
        <v>100</v>
      </c>
      <c r="BI41" s="9">
        <v>695</v>
      </c>
      <c r="BJ41" s="35">
        <f>BI41/BH41*1000</f>
        <v>6950</v>
      </c>
      <c r="BK41" s="34">
        <v>0</v>
      </c>
      <c r="BL41" s="9">
        <v>0</v>
      </c>
      <c r="BM41" s="35">
        <v>0</v>
      </c>
      <c r="BN41" s="34">
        <v>0</v>
      </c>
      <c r="BO41" s="9">
        <v>0</v>
      </c>
      <c r="BP41" s="35">
        <v>0</v>
      </c>
      <c r="BQ41" s="34">
        <v>0</v>
      </c>
      <c r="BR41" s="9">
        <v>0</v>
      </c>
      <c r="BS41" s="35">
        <v>0</v>
      </c>
      <c r="BT41" s="34">
        <v>0</v>
      </c>
      <c r="BU41" s="9">
        <v>0</v>
      </c>
      <c r="BV41" s="35">
        <v>0</v>
      </c>
      <c r="BW41" s="34">
        <v>0</v>
      </c>
      <c r="BX41" s="9">
        <v>0</v>
      </c>
      <c r="BY41" s="35">
        <v>0</v>
      </c>
      <c r="BZ41" s="34"/>
      <c r="CA41" s="9"/>
      <c r="CB41" s="35"/>
      <c r="CC41" s="34">
        <v>0</v>
      </c>
      <c r="CD41" s="9">
        <v>0</v>
      </c>
      <c r="CE41" s="35">
        <v>0</v>
      </c>
      <c r="CF41" s="34">
        <v>135</v>
      </c>
      <c r="CG41" s="9">
        <v>1544</v>
      </c>
      <c r="CH41" s="35">
        <f t="shared" si="106"/>
        <v>11437.037037037036</v>
      </c>
      <c r="CI41" s="34">
        <v>0</v>
      </c>
      <c r="CJ41" s="9">
        <v>0</v>
      </c>
      <c r="CK41" s="35">
        <v>0</v>
      </c>
      <c r="CL41" s="34">
        <v>1655</v>
      </c>
      <c r="CM41" s="9">
        <v>6172</v>
      </c>
      <c r="CN41" s="35">
        <f t="shared" si="103"/>
        <v>3729.3051359516617</v>
      </c>
      <c r="CO41" s="34">
        <v>0</v>
      </c>
      <c r="CP41" s="9">
        <v>0</v>
      </c>
      <c r="CQ41" s="35">
        <v>0</v>
      </c>
      <c r="CR41" s="34">
        <v>0</v>
      </c>
      <c r="CS41" s="9">
        <v>0</v>
      </c>
      <c r="CT41" s="35">
        <f t="shared" si="100"/>
        <v>0</v>
      </c>
      <c r="CU41" s="34">
        <v>0</v>
      </c>
      <c r="CV41" s="9">
        <v>0</v>
      </c>
      <c r="CW41" s="35">
        <v>0</v>
      </c>
      <c r="CX41" s="34">
        <v>0</v>
      </c>
      <c r="CY41" s="9">
        <v>0</v>
      </c>
      <c r="CZ41" s="35">
        <v>0</v>
      </c>
      <c r="DA41" s="34">
        <v>0</v>
      </c>
      <c r="DB41" s="9">
        <v>0</v>
      </c>
      <c r="DC41" s="35">
        <v>0</v>
      </c>
      <c r="DD41" s="34">
        <v>0</v>
      </c>
      <c r="DE41" s="9">
        <v>0</v>
      </c>
      <c r="DF41" s="35">
        <v>0</v>
      </c>
      <c r="DG41" s="34">
        <v>-1889</v>
      </c>
      <c r="DH41" s="9">
        <v>-8399</v>
      </c>
      <c r="DI41" s="35">
        <f>DH41/DG41*-1000</f>
        <v>-4446.267866596083</v>
      </c>
      <c r="DJ41" s="38">
        <v>0</v>
      </c>
      <c r="DK41" s="10">
        <v>0</v>
      </c>
      <c r="DL41" s="35">
        <v>0</v>
      </c>
      <c r="DM41" s="38">
        <v>0</v>
      </c>
      <c r="DN41" s="10">
        <v>0</v>
      </c>
      <c r="DO41" s="35">
        <v>0</v>
      </c>
      <c r="DP41" s="38">
        <v>959</v>
      </c>
      <c r="DQ41" s="10">
        <v>5064</v>
      </c>
      <c r="DR41" s="35">
        <f>DQ41/DP41*1000</f>
        <v>5280.5005213764334</v>
      </c>
      <c r="DS41" s="34">
        <v>0</v>
      </c>
      <c r="DT41" s="9">
        <v>0</v>
      </c>
      <c r="DU41" s="35">
        <f t="shared" si="101"/>
        <v>0</v>
      </c>
      <c r="DV41" s="34">
        <v>0</v>
      </c>
      <c r="DW41" s="9">
        <v>0</v>
      </c>
      <c r="DX41" s="35">
        <f t="shared" si="102"/>
        <v>0</v>
      </c>
      <c r="DY41" s="34">
        <v>0</v>
      </c>
      <c r="DZ41" s="9">
        <v>0</v>
      </c>
      <c r="EA41" s="35">
        <v>0</v>
      </c>
      <c r="EB41" s="7">
        <f t="shared" si="107"/>
        <v>2061</v>
      </c>
      <c r="EC41" s="11">
        <f t="shared" si="108"/>
        <v>10837</v>
      </c>
      <c r="ED41" s="4"/>
      <c r="EE41" s="5"/>
      <c r="EF41" s="4"/>
      <c r="EG41" s="4"/>
      <c r="EH41" s="4"/>
      <c r="EI41" s="5"/>
      <c r="EJ41" s="4"/>
      <c r="EK41" s="4"/>
      <c r="EL41" s="4"/>
      <c r="EM41" s="5"/>
      <c r="EN41" s="4"/>
      <c r="EO41" s="4"/>
      <c r="EP41" s="4"/>
      <c r="EQ41" s="5"/>
      <c r="ER41" s="4"/>
      <c r="ES41" s="4"/>
      <c r="ET41" s="4"/>
      <c r="EU41" s="5"/>
      <c r="EV41" s="4"/>
      <c r="EW41" s="4"/>
      <c r="EX41" s="4"/>
      <c r="EY41" s="5"/>
      <c r="EZ41" s="4"/>
      <c r="FA41" s="4"/>
      <c r="FB41" s="4"/>
      <c r="FC41" s="5"/>
      <c r="FD41" s="4"/>
      <c r="FE41" s="4"/>
      <c r="FF41" s="1"/>
      <c r="FG41" s="2"/>
      <c r="FH41" s="1"/>
      <c r="FI41" s="1"/>
      <c r="FJ41" s="1"/>
    </row>
    <row r="42" spans="1:241" x14ac:dyDescent="0.3">
      <c r="A42" s="43">
        <v>2006</v>
      </c>
      <c r="B42" s="44" t="s">
        <v>15</v>
      </c>
      <c r="C42" s="38">
        <v>0</v>
      </c>
      <c r="D42" s="10">
        <v>0</v>
      </c>
      <c r="E42" s="35">
        <v>0</v>
      </c>
      <c r="F42" s="34">
        <v>0</v>
      </c>
      <c r="G42" s="9">
        <v>0</v>
      </c>
      <c r="H42" s="35">
        <f t="shared" si="105"/>
        <v>0</v>
      </c>
      <c r="I42" s="38">
        <v>0</v>
      </c>
      <c r="J42" s="10">
        <v>0</v>
      </c>
      <c r="K42" s="35">
        <f t="shared" si="99"/>
        <v>0</v>
      </c>
      <c r="L42" s="38">
        <v>0</v>
      </c>
      <c r="M42" s="10">
        <v>0</v>
      </c>
      <c r="N42" s="35">
        <v>0</v>
      </c>
      <c r="O42" s="38">
        <v>0</v>
      </c>
      <c r="P42" s="10">
        <v>0</v>
      </c>
      <c r="Q42" s="35">
        <v>0</v>
      </c>
      <c r="R42" s="38">
        <v>0</v>
      </c>
      <c r="S42" s="10">
        <v>0</v>
      </c>
      <c r="T42" s="35">
        <v>0</v>
      </c>
      <c r="U42" s="38">
        <v>0</v>
      </c>
      <c r="V42" s="10">
        <v>0</v>
      </c>
      <c r="W42" s="35">
        <v>0</v>
      </c>
      <c r="X42" s="38">
        <v>1040</v>
      </c>
      <c r="Y42" s="10">
        <v>5040</v>
      </c>
      <c r="Z42" s="35">
        <f t="shared" si="104"/>
        <v>4846.1538461538457</v>
      </c>
      <c r="AA42" s="34">
        <v>0</v>
      </c>
      <c r="AB42" s="9">
        <v>0</v>
      </c>
      <c r="AC42" s="35">
        <v>0</v>
      </c>
      <c r="AD42" s="34">
        <v>0</v>
      </c>
      <c r="AE42" s="9">
        <v>0</v>
      </c>
      <c r="AF42" s="35">
        <v>0</v>
      </c>
      <c r="AG42" s="34">
        <v>0</v>
      </c>
      <c r="AH42" s="9">
        <v>0</v>
      </c>
      <c r="AI42" s="35">
        <v>0</v>
      </c>
      <c r="AJ42" s="34">
        <v>0</v>
      </c>
      <c r="AK42" s="9">
        <v>0</v>
      </c>
      <c r="AL42" s="35">
        <v>0</v>
      </c>
      <c r="AM42" s="34">
        <v>0</v>
      </c>
      <c r="AN42" s="9">
        <v>0</v>
      </c>
      <c r="AO42" s="35">
        <v>0</v>
      </c>
      <c r="AP42" s="34">
        <v>0</v>
      </c>
      <c r="AQ42" s="9">
        <v>0</v>
      </c>
      <c r="AR42" s="35">
        <v>0</v>
      </c>
      <c r="AS42" s="34">
        <v>0</v>
      </c>
      <c r="AT42" s="9">
        <v>0</v>
      </c>
      <c r="AU42" s="35">
        <v>0</v>
      </c>
      <c r="AV42" s="34">
        <v>0</v>
      </c>
      <c r="AW42" s="9">
        <v>0</v>
      </c>
      <c r="AX42" s="35">
        <v>0</v>
      </c>
      <c r="AY42" s="34">
        <v>0</v>
      </c>
      <c r="AZ42" s="9">
        <v>0</v>
      </c>
      <c r="BA42" s="35">
        <v>0</v>
      </c>
      <c r="BB42" s="34">
        <v>0</v>
      </c>
      <c r="BC42" s="9">
        <v>0</v>
      </c>
      <c r="BD42" s="35">
        <v>0</v>
      </c>
      <c r="BE42" s="34">
        <v>0</v>
      </c>
      <c r="BF42" s="9">
        <v>0</v>
      </c>
      <c r="BG42" s="35">
        <v>0</v>
      </c>
      <c r="BH42" s="34">
        <v>180</v>
      </c>
      <c r="BI42" s="9">
        <v>1287</v>
      </c>
      <c r="BJ42" s="35">
        <f>BI42/BH42*1000</f>
        <v>7150</v>
      </c>
      <c r="BK42" s="34">
        <v>0</v>
      </c>
      <c r="BL42" s="9">
        <v>0</v>
      </c>
      <c r="BM42" s="35">
        <v>0</v>
      </c>
      <c r="BN42" s="34">
        <v>0</v>
      </c>
      <c r="BO42" s="9">
        <v>0</v>
      </c>
      <c r="BP42" s="35">
        <v>0</v>
      </c>
      <c r="BQ42" s="34">
        <v>0</v>
      </c>
      <c r="BR42" s="9">
        <v>0</v>
      </c>
      <c r="BS42" s="35">
        <v>0</v>
      </c>
      <c r="BT42" s="34">
        <v>0</v>
      </c>
      <c r="BU42" s="9">
        <v>0</v>
      </c>
      <c r="BV42" s="35">
        <v>0</v>
      </c>
      <c r="BW42" s="34">
        <v>0</v>
      </c>
      <c r="BX42" s="9">
        <v>0</v>
      </c>
      <c r="BY42" s="35">
        <v>0</v>
      </c>
      <c r="BZ42" s="34"/>
      <c r="CA42" s="9"/>
      <c r="CB42" s="35"/>
      <c r="CC42" s="34">
        <v>0</v>
      </c>
      <c r="CD42" s="9">
        <v>0</v>
      </c>
      <c r="CE42" s="35">
        <v>0</v>
      </c>
      <c r="CF42" s="34">
        <v>253</v>
      </c>
      <c r="CG42" s="9">
        <v>2912</v>
      </c>
      <c r="CH42" s="35">
        <f t="shared" si="106"/>
        <v>11509.8814229249</v>
      </c>
      <c r="CI42" s="34">
        <v>0</v>
      </c>
      <c r="CJ42" s="9">
        <v>0</v>
      </c>
      <c r="CK42" s="35">
        <v>0</v>
      </c>
      <c r="CL42" s="34">
        <v>1575</v>
      </c>
      <c r="CM42" s="9">
        <v>5215</v>
      </c>
      <c r="CN42" s="35">
        <f t="shared" si="103"/>
        <v>3311.1111111111109</v>
      </c>
      <c r="CO42" s="34">
        <v>0</v>
      </c>
      <c r="CP42" s="9">
        <v>0</v>
      </c>
      <c r="CQ42" s="35">
        <v>0</v>
      </c>
      <c r="CR42" s="34">
        <v>0</v>
      </c>
      <c r="CS42" s="9">
        <v>0</v>
      </c>
      <c r="CT42" s="35">
        <f t="shared" si="100"/>
        <v>0</v>
      </c>
      <c r="CU42" s="34">
        <v>0</v>
      </c>
      <c r="CV42" s="9">
        <v>0</v>
      </c>
      <c r="CW42" s="35">
        <v>0</v>
      </c>
      <c r="CX42" s="34">
        <v>0</v>
      </c>
      <c r="CY42" s="9">
        <v>0</v>
      </c>
      <c r="CZ42" s="35">
        <v>0</v>
      </c>
      <c r="DA42" s="34">
        <v>0</v>
      </c>
      <c r="DB42" s="9">
        <v>0</v>
      </c>
      <c r="DC42" s="35">
        <v>0</v>
      </c>
      <c r="DD42" s="34">
        <v>0</v>
      </c>
      <c r="DE42" s="9">
        <v>0</v>
      </c>
      <c r="DF42" s="35">
        <v>0</v>
      </c>
      <c r="DG42" s="34">
        <v>0</v>
      </c>
      <c r="DH42" s="9">
        <v>0</v>
      </c>
      <c r="DI42" s="35">
        <v>0</v>
      </c>
      <c r="DJ42" s="34">
        <v>0</v>
      </c>
      <c r="DK42" s="9">
        <v>0</v>
      </c>
      <c r="DL42" s="35">
        <v>0</v>
      </c>
      <c r="DM42" s="34">
        <v>0</v>
      </c>
      <c r="DN42" s="9">
        <v>0</v>
      </c>
      <c r="DO42" s="35">
        <v>0</v>
      </c>
      <c r="DP42" s="38">
        <v>-848</v>
      </c>
      <c r="DQ42" s="10">
        <v>-3094</v>
      </c>
      <c r="DR42" s="35">
        <f>DQ42/DP42*-1000</f>
        <v>-3648.5849056603774</v>
      </c>
      <c r="DS42" s="34">
        <v>0</v>
      </c>
      <c r="DT42" s="9">
        <v>0</v>
      </c>
      <c r="DU42" s="35">
        <f t="shared" si="101"/>
        <v>0</v>
      </c>
      <c r="DV42" s="34">
        <v>0</v>
      </c>
      <c r="DW42" s="9">
        <v>0</v>
      </c>
      <c r="DX42" s="35">
        <f t="shared" si="102"/>
        <v>0</v>
      </c>
      <c r="DY42" s="34">
        <v>0</v>
      </c>
      <c r="DZ42" s="9">
        <v>0</v>
      </c>
      <c r="EA42" s="35">
        <v>0</v>
      </c>
      <c r="EB42" s="7">
        <f t="shared" si="107"/>
        <v>2200</v>
      </c>
      <c r="EC42" s="11">
        <f t="shared" si="108"/>
        <v>11360</v>
      </c>
      <c r="ED42" s="4"/>
      <c r="EE42" s="5"/>
      <c r="EF42" s="4"/>
      <c r="EG42" s="4"/>
      <c r="EH42" s="4"/>
      <c r="EI42" s="5"/>
      <c r="EJ42" s="4"/>
      <c r="EK42" s="4"/>
      <c r="EL42" s="4"/>
      <c r="EM42" s="5"/>
      <c r="EN42" s="4"/>
      <c r="EO42" s="4"/>
      <c r="EP42" s="4"/>
      <c r="EQ42" s="5"/>
      <c r="ER42" s="4"/>
      <c r="ES42" s="4"/>
      <c r="ET42" s="4"/>
      <c r="EU42" s="5"/>
      <c r="EV42" s="4"/>
      <c r="EW42" s="4"/>
      <c r="EX42" s="4"/>
      <c r="EY42" s="5"/>
      <c r="EZ42" s="4"/>
      <c r="FA42" s="4"/>
      <c r="FB42" s="4"/>
      <c r="FC42" s="5"/>
      <c r="FD42" s="4"/>
      <c r="FE42" s="4"/>
      <c r="FF42" s="1"/>
      <c r="FG42" s="2"/>
      <c r="FH42" s="1"/>
      <c r="FI42" s="1"/>
      <c r="FJ42" s="1"/>
    </row>
    <row r="43" spans="1:241" x14ac:dyDescent="0.3">
      <c r="A43" s="43">
        <v>2006</v>
      </c>
      <c r="B43" s="44" t="s">
        <v>16</v>
      </c>
      <c r="C43" s="34">
        <v>0</v>
      </c>
      <c r="D43" s="9">
        <v>0</v>
      </c>
      <c r="E43" s="35">
        <v>0</v>
      </c>
      <c r="F43" s="34">
        <v>0</v>
      </c>
      <c r="G43" s="9">
        <v>0</v>
      </c>
      <c r="H43" s="35">
        <f t="shared" si="105"/>
        <v>0</v>
      </c>
      <c r="I43" s="34">
        <v>0</v>
      </c>
      <c r="J43" s="9">
        <v>0</v>
      </c>
      <c r="K43" s="35">
        <f t="shared" si="99"/>
        <v>0</v>
      </c>
      <c r="L43" s="34">
        <v>0</v>
      </c>
      <c r="M43" s="9">
        <v>0</v>
      </c>
      <c r="N43" s="35">
        <v>0</v>
      </c>
      <c r="O43" s="34">
        <v>0</v>
      </c>
      <c r="P43" s="9">
        <v>0</v>
      </c>
      <c r="Q43" s="35">
        <v>0</v>
      </c>
      <c r="R43" s="34">
        <v>0</v>
      </c>
      <c r="S43" s="9">
        <v>0</v>
      </c>
      <c r="T43" s="35">
        <v>0</v>
      </c>
      <c r="U43" s="34">
        <v>0</v>
      </c>
      <c r="V43" s="9">
        <v>0</v>
      </c>
      <c r="W43" s="35">
        <v>0</v>
      </c>
      <c r="X43" s="38">
        <v>1120</v>
      </c>
      <c r="Y43" s="10">
        <v>5550</v>
      </c>
      <c r="Z43" s="35">
        <f t="shared" si="104"/>
        <v>4955.3571428571431</v>
      </c>
      <c r="AA43" s="34">
        <v>0</v>
      </c>
      <c r="AB43" s="9">
        <v>0</v>
      </c>
      <c r="AC43" s="35">
        <v>0</v>
      </c>
      <c r="AD43" s="34">
        <v>0</v>
      </c>
      <c r="AE43" s="9">
        <v>0</v>
      </c>
      <c r="AF43" s="35">
        <v>0</v>
      </c>
      <c r="AG43" s="34">
        <v>0</v>
      </c>
      <c r="AH43" s="9">
        <v>0</v>
      </c>
      <c r="AI43" s="35">
        <v>0</v>
      </c>
      <c r="AJ43" s="34">
        <v>0</v>
      </c>
      <c r="AK43" s="9">
        <v>0</v>
      </c>
      <c r="AL43" s="35">
        <v>0</v>
      </c>
      <c r="AM43" s="34">
        <v>0</v>
      </c>
      <c r="AN43" s="9">
        <v>0</v>
      </c>
      <c r="AO43" s="35">
        <v>0</v>
      </c>
      <c r="AP43" s="34">
        <v>0</v>
      </c>
      <c r="AQ43" s="9">
        <v>0</v>
      </c>
      <c r="AR43" s="35">
        <v>0</v>
      </c>
      <c r="AS43" s="34">
        <v>0</v>
      </c>
      <c r="AT43" s="9">
        <v>0</v>
      </c>
      <c r="AU43" s="35">
        <v>0</v>
      </c>
      <c r="AV43" s="34">
        <v>0</v>
      </c>
      <c r="AW43" s="9">
        <v>0</v>
      </c>
      <c r="AX43" s="35">
        <v>0</v>
      </c>
      <c r="AY43" s="34">
        <v>0</v>
      </c>
      <c r="AZ43" s="9">
        <v>0</v>
      </c>
      <c r="BA43" s="35">
        <v>0</v>
      </c>
      <c r="BB43" s="34">
        <v>0</v>
      </c>
      <c r="BC43" s="9">
        <v>0</v>
      </c>
      <c r="BD43" s="35">
        <v>0</v>
      </c>
      <c r="BE43" s="34">
        <v>0</v>
      </c>
      <c r="BF43" s="9">
        <v>0</v>
      </c>
      <c r="BG43" s="35">
        <v>0</v>
      </c>
      <c r="BH43" s="34">
        <v>0</v>
      </c>
      <c r="BI43" s="9">
        <v>0</v>
      </c>
      <c r="BJ43" s="35">
        <v>0</v>
      </c>
      <c r="BK43" s="34">
        <v>0</v>
      </c>
      <c r="BL43" s="9">
        <v>0</v>
      </c>
      <c r="BM43" s="35">
        <v>0</v>
      </c>
      <c r="BN43" s="34">
        <v>1</v>
      </c>
      <c r="BO43" s="9">
        <v>12</v>
      </c>
      <c r="BP43" s="35">
        <f>BO43/BN43*1000</f>
        <v>12000</v>
      </c>
      <c r="BQ43" s="34">
        <v>0</v>
      </c>
      <c r="BR43" s="9">
        <v>0</v>
      </c>
      <c r="BS43" s="35">
        <v>0</v>
      </c>
      <c r="BT43" s="34">
        <v>0</v>
      </c>
      <c r="BU43" s="9">
        <v>0</v>
      </c>
      <c r="BV43" s="35">
        <v>0</v>
      </c>
      <c r="BW43" s="34">
        <v>0</v>
      </c>
      <c r="BX43" s="9">
        <v>0</v>
      </c>
      <c r="BY43" s="35">
        <v>0</v>
      </c>
      <c r="BZ43" s="34"/>
      <c r="CA43" s="9"/>
      <c r="CB43" s="35"/>
      <c r="CC43" s="34">
        <v>0</v>
      </c>
      <c r="CD43" s="9">
        <v>0</v>
      </c>
      <c r="CE43" s="35">
        <v>0</v>
      </c>
      <c r="CF43" s="34">
        <v>0</v>
      </c>
      <c r="CG43" s="9">
        <v>0</v>
      </c>
      <c r="CH43" s="35">
        <v>0</v>
      </c>
      <c r="CI43" s="34">
        <v>0</v>
      </c>
      <c r="CJ43" s="9">
        <v>0</v>
      </c>
      <c r="CK43" s="35">
        <v>0</v>
      </c>
      <c r="CL43" s="34">
        <v>2207</v>
      </c>
      <c r="CM43" s="9">
        <v>10437</v>
      </c>
      <c r="CN43" s="35">
        <f t="shared" si="103"/>
        <v>4729.0439510647939</v>
      </c>
      <c r="CO43" s="34">
        <v>0</v>
      </c>
      <c r="CP43" s="9">
        <v>0</v>
      </c>
      <c r="CQ43" s="35">
        <v>0</v>
      </c>
      <c r="CR43" s="34">
        <v>0</v>
      </c>
      <c r="CS43" s="9">
        <v>0</v>
      </c>
      <c r="CT43" s="35">
        <f t="shared" si="100"/>
        <v>0</v>
      </c>
      <c r="CU43" s="34">
        <v>0</v>
      </c>
      <c r="CV43" s="9">
        <v>0</v>
      </c>
      <c r="CW43" s="35">
        <v>0</v>
      </c>
      <c r="CX43" s="34">
        <v>0</v>
      </c>
      <c r="CY43" s="9">
        <v>0</v>
      </c>
      <c r="CZ43" s="35">
        <v>0</v>
      </c>
      <c r="DA43" s="34">
        <v>0</v>
      </c>
      <c r="DB43" s="9">
        <v>0</v>
      </c>
      <c r="DC43" s="35">
        <v>0</v>
      </c>
      <c r="DD43" s="34">
        <v>0</v>
      </c>
      <c r="DE43" s="9">
        <v>0</v>
      </c>
      <c r="DF43" s="35">
        <v>0</v>
      </c>
      <c r="DG43" s="34">
        <v>0</v>
      </c>
      <c r="DH43" s="9">
        <v>0</v>
      </c>
      <c r="DI43" s="35">
        <v>0</v>
      </c>
      <c r="DJ43" s="34">
        <v>0</v>
      </c>
      <c r="DK43" s="9">
        <v>0</v>
      </c>
      <c r="DL43" s="35">
        <v>0</v>
      </c>
      <c r="DM43" s="34">
        <v>-2064</v>
      </c>
      <c r="DN43" s="9">
        <v>-9199</v>
      </c>
      <c r="DO43" s="35">
        <f>DN43/DM43*-1000</f>
        <v>-4456.8798449612405</v>
      </c>
      <c r="DP43" s="38">
        <v>1316</v>
      </c>
      <c r="DQ43" s="10">
        <v>6841</v>
      </c>
      <c r="DR43" s="35">
        <f>DQ43/DP43*1000</f>
        <v>5198.3282674772036</v>
      </c>
      <c r="DS43" s="34">
        <v>0</v>
      </c>
      <c r="DT43" s="9">
        <v>0</v>
      </c>
      <c r="DU43" s="35">
        <f t="shared" si="101"/>
        <v>0</v>
      </c>
      <c r="DV43" s="34">
        <v>0</v>
      </c>
      <c r="DW43" s="9">
        <v>0</v>
      </c>
      <c r="DX43" s="35">
        <f t="shared" si="102"/>
        <v>0</v>
      </c>
      <c r="DY43" s="34">
        <v>0</v>
      </c>
      <c r="DZ43" s="9">
        <v>0</v>
      </c>
      <c r="EA43" s="35">
        <v>0</v>
      </c>
      <c r="EB43" s="7">
        <f t="shared" si="107"/>
        <v>2580</v>
      </c>
      <c r="EC43" s="11">
        <f t="shared" si="108"/>
        <v>13641</v>
      </c>
      <c r="ED43" s="4"/>
      <c r="EE43" s="5"/>
      <c r="EF43" s="4"/>
      <c r="EG43" s="4"/>
      <c r="EH43" s="4"/>
      <c r="EI43" s="5"/>
      <c r="EJ43" s="4"/>
      <c r="EK43" s="4"/>
      <c r="EL43" s="4"/>
      <c r="EM43" s="5"/>
      <c r="EN43" s="4"/>
      <c r="EO43" s="4"/>
      <c r="EP43" s="4"/>
      <c r="EQ43" s="5"/>
      <c r="ER43" s="4"/>
      <c r="ES43" s="4"/>
      <c r="ET43" s="4"/>
      <c r="EU43" s="5"/>
      <c r="EV43" s="4"/>
      <c r="EW43" s="4"/>
      <c r="EX43" s="4"/>
      <c r="EY43" s="5"/>
      <c r="EZ43" s="4"/>
      <c r="FA43" s="4"/>
      <c r="FB43" s="4"/>
      <c r="FC43" s="5"/>
      <c r="FD43" s="4"/>
      <c r="FE43" s="4"/>
      <c r="FF43" s="1"/>
      <c r="FG43" s="2"/>
      <c r="FH43" s="1"/>
      <c r="FI43" s="1"/>
      <c r="FJ43" s="1"/>
    </row>
    <row r="44" spans="1:241" ht="15" thickBot="1" x14ac:dyDescent="0.35">
      <c r="A44" s="45"/>
      <c r="B44" s="46" t="s">
        <v>17</v>
      </c>
      <c r="C44" s="36">
        <f>SUM(C32:C43)</f>
        <v>0</v>
      </c>
      <c r="D44" s="29">
        <f>SUM(D32:D43)</f>
        <v>0</v>
      </c>
      <c r="E44" s="37"/>
      <c r="F44" s="36">
        <f>SUM(F32:F43)</f>
        <v>0</v>
      </c>
      <c r="G44" s="29">
        <f>SUM(G32:G43)</f>
        <v>0</v>
      </c>
      <c r="H44" s="37"/>
      <c r="I44" s="36">
        <f t="shared" ref="I44:J44" si="109">SUM(I32:I43)</f>
        <v>0</v>
      </c>
      <c r="J44" s="29">
        <f t="shared" si="109"/>
        <v>0</v>
      </c>
      <c r="K44" s="37"/>
      <c r="L44" s="36">
        <f>SUM(L32:L43)</f>
        <v>69</v>
      </c>
      <c r="M44" s="29">
        <f>SUM(M32:M43)</f>
        <v>250</v>
      </c>
      <c r="N44" s="37"/>
      <c r="O44" s="36">
        <f>SUM(O32:O43)</f>
        <v>16</v>
      </c>
      <c r="P44" s="29">
        <f>SUM(P32:P43)</f>
        <v>157</v>
      </c>
      <c r="Q44" s="37"/>
      <c r="R44" s="36">
        <f>SUM(R32:R43)</f>
        <v>0</v>
      </c>
      <c r="S44" s="29">
        <f>SUM(S32:S43)</f>
        <v>0</v>
      </c>
      <c r="T44" s="37"/>
      <c r="U44" s="36">
        <f>SUM(U32:U43)</f>
        <v>0</v>
      </c>
      <c r="V44" s="29">
        <f>SUM(V32:V43)</f>
        <v>0</v>
      </c>
      <c r="W44" s="37"/>
      <c r="X44" s="36">
        <f>SUM(X32:X43)</f>
        <v>6520</v>
      </c>
      <c r="Y44" s="29">
        <f>SUM(Y32:Y43)</f>
        <v>31777</v>
      </c>
      <c r="Z44" s="37"/>
      <c r="AA44" s="36">
        <f t="shared" ref="AA44:AB44" si="110">SUM(AA32:AA43)</f>
        <v>0</v>
      </c>
      <c r="AB44" s="29">
        <f t="shared" si="110"/>
        <v>6</v>
      </c>
      <c r="AC44" s="37"/>
      <c r="AD44" s="36">
        <f t="shared" ref="AD44:AE44" si="111">SUM(AD32:AD43)</f>
        <v>2</v>
      </c>
      <c r="AE44" s="29">
        <f t="shared" si="111"/>
        <v>117</v>
      </c>
      <c r="AF44" s="37"/>
      <c r="AG44" s="36">
        <f t="shared" ref="AG44:AH44" si="112">SUM(AG32:AG43)</f>
        <v>0</v>
      </c>
      <c r="AH44" s="29">
        <f t="shared" si="112"/>
        <v>0</v>
      </c>
      <c r="AI44" s="37"/>
      <c r="AJ44" s="36">
        <f t="shared" ref="AJ44:AK44" si="113">SUM(AJ32:AJ43)</f>
        <v>0</v>
      </c>
      <c r="AK44" s="29">
        <f t="shared" si="113"/>
        <v>0</v>
      </c>
      <c r="AL44" s="37"/>
      <c r="AM44" s="36">
        <f t="shared" ref="AM44:AN44" si="114">SUM(AM32:AM43)</f>
        <v>0</v>
      </c>
      <c r="AN44" s="29">
        <f t="shared" si="114"/>
        <v>0</v>
      </c>
      <c r="AO44" s="37"/>
      <c r="AP44" s="36">
        <f t="shared" ref="AP44:AQ44" si="115">SUM(AP32:AP43)</f>
        <v>0</v>
      </c>
      <c r="AQ44" s="29">
        <f t="shared" si="115"/>
        <v>4</v>
      </c>
      <c r="AR44" s="37"/>
      <c r="AS44" s="36">
        <f t="shared" ref="AS44:AT44" si="116">SUM(AS32:AS43)</f>
        <v>183</v>
      </c>
      <c r="AT44" s="29">
        <f t="shared" si="116"/>
        <v>1572</v>
      </c>
      <c r="AU44" s="37"/>
      <c r="AV44" s="36">
        <f t="shared" ref="AV44:AW44" si="117">SUM(AV32:AV43)</f>
        <v>0</v>
      </c>
      <c r="AW44" s="29">
        <f t="shared" si="117"/>
        <v>0</v>
      </c>
      <c r="AX44" s="37"/>
      <c r="AY44" s="36">
        <f t="shared" ref="AY44:AZ44" si="118">SUM(AY32:AY43)</f>
        <v>1</v>
      </c>
      <c r="AZ44" s="29">
        <f t="shared" si="118"/>
        <v>1</v>
      </c>
      <c r="BA44" s="37"/>
      <c r="BB44" s="36">
        <f t="shared" ref="BB44:BC44" si="119">SUM(BB32:BB43)</f>
        <v>0</v>
      </c>
      <c r="BC44" s="29">
        <f t="shared" si="119"/>
        <v>0</v>
      </c>
      <c r="BD44" s="37"/>
      <c r="BE44" s="36">
        <f t="shared" ref="BE44:BF44" si="120">SUM(BE32:BE43)</f>
        <v>0</v>
      </c>
      <c r="BF44" s="29">
        <f t="shared" si="120"/>
        <v>0</v>
      </c>
      <c r="BG44" s="37"/>
      <c r="BH44" s="36">
        <f t="shared" ref="BH44:BI44" si="121">SUM(BH32:BH43)</f>
        <v>300</v>
      </c>
      <c r="BI44" s="29">
        <f t="shared" si="121"/>
        <v>2116</v>
      </c>
      <c r="BJ44" s="37"/>
      <c r="BK44" s="36">
        <f t="shared" ref="BK44:BL44" si="122">SUM(BK32:BK43)</f>
        <v>0</v>
      </c>
      <c r="BL44" s="29">
        <f t="shared" si="122"/>
        <v>0</v>
      </c>
      <c r="BM44" s="37"/>
      <c r="BN44" s="36">
        <f t="shared" ref="BN44:BO44" si="123">SUM(BN32:BN43)</f>
        <v>1</v>
      </c>
      <c r="BO44" s="29">
        <f t="shared" si="123"/>
        <v>12</v>
      </c>
      <c r="BP44" s="37"/>
      <c r="BQ44" s="36">
        <f t="shared" ref="BQ44:BR44" si="124">SUM(BQ32:BQ43)</f>
        <v>0</v>
      </c>
      <c r="BR44" s="29">
        <f t="shared" si="124"/>
        <v>0</v>
      </c>
      <c r="BS44" s="37"/>
      <c r="BT44" s="36">
        <f t="shared" ref="BT44:BU44" si="125">SUM(BT32:BT43)</f>
        <v>0</v>
      </c>
      <c r="BU44" s="29">
        <f t="shared" si="125"/>
        <v>0</v>
      </c>
      <c r="BV44" s="37"/>
      <c r="BW44" s="36">
        <f t="shared" ref="BW44:BX44" si="126">SUM(BW32:BW43)</f>
        <v>0</v>
      </c>
      <c r="BX44" s="29">
        <f t="shared" si="126"/>
        <v>0</v>
      </c>
      <c r="BY44" s="37"/>
      <c r="BZ44" s="36"/>
      <c r="CA44" s="29"/>
      <c r="CB44" s="37"/>
      <c r="CC44" s="36">
        <f t="shared" ref="CC44:CD44" si="127">SUM(CC32:CC43)</f>
        <v>0</v>
      </c>
      <c r="CD44" s="29">
        <f t="shared" si="127"/>
        <v>0</v>
      </c>
      <c r="CE44" s="37"/>
      <c r="CF44" s="36">
        <f t="shared" ref="CF44:CG44" si="128">SUM(CF32:CF43)</f>
        <v>1086</v>
      </c>
      <c r="CG44" s="29">
        <f t="shared" si="128"/>
        <v>10741</v>
      </c>
      <c r="CH44" s="37"/>
      <c r="CI44" s="36">
        <f t="shared" ref="CI44:CJ44" si="129">SUM(CI32:CI43)</f>
        <v>0</v>
      </c>
      <c r="CJ44" s="29">
        <f t="shared" si="129"/>
        <v>0</v>
      </c>
      <c r="CK44" s="37"/>
      <c r="CL44" s="36">
        <f t="shared" ref="CL44:CM44" si="130">SUM(CL32:CL43)</f>
        <v>14611</v>
      </c>
      <c r="CM44" s="29">
        <f t="shared" si="130"/>
        <v>56718</v>
      </c>
      <c r="CN44" s="37"/>
      <c r="CO44" s="36">
        <f t="shared" ref="CO44:CP44" si="131">SUM(CO32:CO43)</f>
        <v>0</v>
      </c>
      <c r="CP44" s="29">
        <f t="shared" si="131"/>
        <v>0</v>
      </c>
      <c r="CQ44" s="37"/>
      <c r="CR44" s="36">
        <f t="shared" ref="CR44:CS44" si="132">SUM(CR32:CR43)</f>
        <v>0</v>
      </c>
      <c r="CS44" s="29">
        <f t="shared" si="132"/>
        <v>0</v>
      </c>
      <c r="CT44" s="37"/>
      <c r="CU44" s="36">
        <f t="shared" ref="CU44:CV44" si="133">SUM(CU32:CU43)</f>
        <v>0</v>
      </c>
      <c r="CV44" s="29">
        <f t="shared" si="133"/>
        <v>0</v>
      </c>
      <c r="CW44" s="37"/>
      <c r="CX44" s="36">
        <f t="shared" ref="CX44:CY44" si="134">SUM(CX32:CX43)</f>
        <v>0</v>
      </c>
      <c r="CY44" s="29">
        <f t="shared" si="134"/>
        <v>0</v>
      </c>
      <c r="CZ44" s="37"/>
      <c r="DA44" s="36">
        <f t="shared" ref="DA44:DB44" si="135">SUM(DA32:DA43)</f>
        <v>0</v>
      </c>
      <c r="DB44" s="29">
        <f t="shared" si="135"/>
        <v>0</v>
      </c>
      <c r="DC44" s="37"/>
      <c r="DD44" s="36">
        <f t="shared" ref="DD44:DE44" si="136">SUM(DD32:DD43)</f>
        <v>0</v>
      </c>
      <c r="DE44" s="29">
        <f t="shared" si="136"/>
        <v>0</v>
      </c>
      <c r="DF44" s="37"/>
      <c r="DG44" s="36">
        <f t="shared" ref="DG44:DH44" si="137">SUM(DG32:DG43)</f>
        <v>-4611</v>
      </c>
      <c r="DH44" s="29">
        <f t="shared" si="137"/>
        <v>-19699</v>
      </c>
      <c r="DI44" s="37"/>
      <c r="DJ44" s="36">
        <f t="shared" ref="DJ44:DK44" si="138">SUM(DJ32:DJ43)</f>
        <v>0</v>
      </c>
      <c r="DK44" s="29">
        <f t="shared" si="138"/>
        <v>0</v>
      </c>
      <c r="DL44" s="37"/>
      <c r="DM44" s="36">
        <f t="shared" ref="DM44:DN44" si="139">SUM(DM32:DM43)</f>
        <v>-2064</v>
      </c>
      <c r="DN44" s="29">
        <f t="shared" si="139"/>
        <v>-9199</v>
      </c>
      <c r="DO44" s="37"/>
      <c r="DP44" s="36">
        <f t="shared" ref="DP44:DQ44" si="140">SUM(DP32:DP43)</f>
        <v>-1563</v>
      </c>
      <c r="DQ44" s="29">
        <f t="shared" si="140"/>
        <v>-2944</v>
      </c>
      <c r="DR44" s="37"/>
      <c r="DS44" s="36">
        <f t="shared" ref="DS44:DT44" si="141">SUM(DS32:DS43)</f>
        <v>0</v>
      </c>
      <c r="DT44" s="29">
        <f t="shared" si="141"/>
        <v>0</v>
      </c>
      <c r="DU44" s="37"/>
      <c r="DV44" s="36">
        <f t="shared" ref="DV44:DW44" si="142">SUM(DV32:DV43)</f>
        <v>0</v>
      </c>
      <c r="DW44" s="29">
        <f t="shared" si="142"/>
        <v>0</v>
      </c>
      <c r="DX44" s="37"/>
      <c r="DY44" s="36">
        <f t="shared" ref="DY44:DZ44" si="143">SUM(DY32:DY43)</f>
        <v>0</v>
      </c>
      <c r="DZ44" s="29">
        <f t="shared" si="143"/>
        <v>0</v>
      </c>
      <c r="EA44" s="37"/>
      <c r="EB44" s="30">
        <f t="shared" si="107"/>
        <v>14551</v>
      </c>
      <c r="EC44" s="31">
        <f t="shared" si="108"/>
        <v>71629</v>
      </c>
      <c r="ED44" s="4"/>
      <c r="EE44" s="5"/>
      <c r="EF44" s="4"/>
      <c r="EG44" s="4"/>
      <c r="EH44" s="4"/>
      <c r="EI44" s="5"/>
      <c r="EJ44" s="4"/>
      <c r="EK44" s="4"/>
      <c r="EL44" s="4"/>
      <c r="EM44" s="5"/>
      <c r="EN44" s="4"/>
      <c r="EO44" s="4"/>
      <c r="EP44" s="4"/>
      <c r="EQ44" s="5"/>
      <c r="ER44" s="4"/>
      <c r="ES44" s="4"/>
      <c r="ET44" s="4"/>
      <c r="EU44" s="5"/>
      <c r="EV44" s="4"/>
      <c r="EW44" s="4"/>
      <c r="EX44" s="4"/>
      <c r="EY44" s="5"/>
      <c r="EZ44" s="4"/>
      <c r="FA44" s="4"/>
      <c r="FB44" s="4"/>
      <c r="FC44" s="5"/>
      <c r="FD44" s="4"/>
      <c r="FE44" s="4"/>
      <c r="FF44" s="1"/>
      <c r="FG44" s="2"/>
      <c r="FH44" s="1"/>
      <c r="FI44" s="1"/>
      <c r="FJ44" s="1"/>
      <c r="FO44" s="3"/>
      <c r="FT44" s="3"/>
      <c r="FY44" s="3"/>
      <c r="GD44" s="3"/>
      <c r="GI44" s="3"/>
      <c r="GN44" s="3"/>
      <c r="GS44" s="3"/>
      <c r="GX44" s="3"/>
      <c r="HC44" s="3"/>
      <c r="HH44" s="3"/>
      <c r="HM44" s="3"/>
      <c r="HR44" s="3"/>
      <c r="HW44" s="3"/>
      <c r="IB44" s="3"/>
      <c r="IG44" s="3"/>
    </row>
    <row r="45" spans="1:241" x14ac:dyDescent="0.3">
      <c r="A45" s="43">
        <v>2007</v>
      </c>
      <c r="B45" s="44" t="s">
        <v>5</v>
      </c>
      <c r="C45" s="38">
        <v>0</v>
      </c>
      <c r="D45" s="10">
        <v>0</v>
      </c>
      <c r="E45" s="35">
        <v>0</v>
      </c>
      <c r="F45" s="38">
        <v>0</v>
      </c>
      <c r="G45" s="10">
        <v>0</v>
      </c>
      <c r="H45" s="35">
        <v>0</v>
      </c>
      <c r="I45" s="38">
        <v>0</v>
      </c>
      <c r="J45" s="10">
        <v>0</v>
      </c>
      <c r="K45" s="35">
        <f t="shared" ref="K45:K56" si="144">IF(I45=0,0,J45/I45*1000)</f>
        <v>0</v>
      </c>
      <c r="L45" s="38">
        <v>0</v>
      </c>
      <c r="M45" s="10">
        <v>0</v>
      </c>
      <c r="N45" s="35">
        <v>0</v>
      </c>
      <c r="O45" s="38">
        <v>0</v>
      </c>
      <c r="P45" s="10">
        <v>0</v>
      </c>
      <c r="Q45" s="35">
        <v>0</v>
      </c>
      <c r="R45" s="38">
        <v>0</v>
      </c>
      <c r="S45" s="10">
        <v>0</v>
      </c>
      <c r="T45" s="35">
        <v>0</v>
      </c>
      <c r="U45" s="38">
        <v>0</v>
      </c>
      <c r="V45" s="10">
        <v>0</v>
      </c>
      <c r="W45" s="35">
        <v>0</v>
      </c>
      <c r="X45" s="38">
        <v>-1360</v>
      </c>
      <c r="Y45" s="10">
        <v>-7453</v>
      </c>
      <c r="Z45" s="35">
        <f>Y45/X45*-1000</f>
        <v>-5480.1470588235297</v>
      </c>
      <c r="AA45" s="34">
        <v>0</v>
      </c>
      <c r="AB45" s="9">
        <v>0</v>
      </c>
      <c r="AC45" s="35">
        <v>0</v>
      </c>
      <c r="AD45" s="34">
        <v>-99</v>
      </c>
      <c r="AE45" s="9">
        <v>-621</v>
      </c>
      <c r="AF45" s="35">
        <f>AE45/AD45*-1000</f>
        <v>-6272.7272727272721</v>
      </c>
      <c r="AG45" s="34">
        <v>0</v>
      </c>
      <c r="AH45" s="9">
        <v>0</v>
      </c>
      <c r="AI45" s="35">
        <v>0</v>
      </c>
      <c r="AJ45" s="34">
        <v>0</v>
      </c>
      <c r="AK45" s="9">
        <v>0</v>
      </c>
      <c r="AL45" s="35">
        <v>0</v>
      </c>
      <c r="AM45" s="34">
        <v>0</v>
      </c>
      <c r="AN45" s="9">
        <v>0</v>
      </c>
      <c r="AO45" s="35">
        <v>0</v>
      </c>
      <c r="AP45" s="34">
        <v>0</v>
      </c>
      <c r="AQ45" s="9">
        <v>0</v>
      </c>
      <c r="AR45" s="35">
        <v>0</v>
      </c>
      <c r="AS45" s="34">
        <v>0</v>
      </c>
      <c r="AT45" s="9">
        <v>0</v>
      </c>
      <c r="AU45" s="35">
        <v>0</v>
      </c>
      <c r="AV45" s="34">
        <v>0</v>
      </c>
      <c r="AW45" s="9">
        <v>0</v>
      </c>
      <c r="AX45" s="35">
        <v>0</v>
      </c>
      <c r="AY45" s="34">
        <v>0</v>
      </c>
      <c r="AZ45" s="9">
        <v>0</v>
      </c>
      <c r="BA45" s="35">
        <v>0</v>
      </c>
      <c r="BB45" s="34">
        <v>0</v>
      </c>
      <c r="BC45" s="9">
        <v>0</v>
      </c>
      <c r="BD45" s="35">
        <v>0</v>
      </c>
      <c r="BE45" s="34">
        <v>0</v>
      </c>
      <c r="BF45" s="9">
        <v>0</v>
      </c>
      <c r="BG45" s="35">
        <v>0</v>
      </c>
      <c r="BH45" s="34">
        <v>0</v>
      </c>
      <c r="BI45" s="9">
        <v>0</v>
      </c>
      <c r="BJ45" s="35">
        <v>0</v>
      </c>
      <c r="BK45" s="34">
        <v>0</v>
      </c>
      <c r="BL45" s="9">
        <v>0</v>
      </c>
      <c r="BM45" s="35">
        <v>0</v>
      </c>
      <c r="BN45" s="34">
        <v>0</v>
      </c>
      <c r="BO45" s="9">
        <v>0</v>
      </c>
      <c r="BP45" s="35">
        <v>0</v>
      </c>
      <c r="BQ45" s="34">
        <v>0</v>
      </c>
      <c r="BR45" s="9">
        <v>0</v>
      </c>
      <c r="BS45" s="35">
        <v>0</v>
      </c>
      <c r="BT45" s="34">
        <v>0</v>
      </c>
      <c r="BU45" s="9">
        <v>0</v>
      </c>
      <c r="BV45" s="35">
        <v>0</v>
      </c>
      <c r="BW45" s="34">
        <v>0</v>
      </c>
      <c r="BX45" s="9">
        <v>0</v>
      </c>
      <c r="BY45" s="35">
        <v>0</v>
      </c>
      <c r="BZ45" s="34"/>
      <c r="CA45" s="9"/>
      <c r="CB45" s="35"/>
      <c r="CC45" s="34">
        <v>0</v>
      </c>
      <c r="CD45" s="9">
        <v>0</v>
      </c>
      <c r="CE45" s="35">
        <v>0</v>
      </c>
      <c r="CF45" s="34">
        <v>18</v>
      </c>
      <c r="CG45" s="9">
        <v>202</v>
      </c>
      <c r="CH45" s="35">
        <f>CG45/CF45*1000</f>
        <v>11222.222222222221</v>
      </c>
      <c r="CI45" s="34">
        <v>0</v>
      </c>
      <c r="CJ45" s="9">
        <v>0</v>
      </c>
      <c r="CK45" s="35">
        <v>0</v>
      </c>
      <c r="CL45" s="34">
        <v>60</v>
      </c>
      <c r="CM45" s="9">
        <v>508</v>
      </c>
      <c r="CN45" s="35">
        <f>CM45/CL45*1000</f>
        <v>8466.6666666666661</v>
      </c>
      <c r="CO45" s="34">
        <v>0</v>
      </c>
      <c r="CP45" s="9">
        <v>0</v>
      </c>
      <c r="CQ45" s="35">
        <v>0</v>
      </c>
      <c r="CR45" s="34">
        <v>0</v>
      </c>
      <c r="CS45" s="9">
        <v>0</v>
      </c>
      <c r="CT45" s="35">
        <f t="shared" ref="CT45:CT56" si="145">IF(CR45=0,0,CS45/CR45*1000)</f>
        <v>0</v>
      </c>
      <c r="CU45" s="34">
        <v>0</v>
      </c>
      <c r="CV45" s="9">
        <v>0</v>
      </c>
      <c r="CW45" s="35">
        <v>0</v>
      </c>
      <c r="CX45" s="34">
        <v>0</v>
      </c>
      <c r="CY45" s="9">
        <v>0</v>
      </c>
      <c r="CZ45" s="35">
        <v>0</v>
      </c>
      <c r="DA45" s="34">
        <v>0</v>
      </c>
      <c r="DB45" s="9">
        <v>0</v>
      </c>
      <c r="DC45" s="35">
        <v>0</v>
      </c>
      <c r="DD45" s="34">
        <v>0</v>
      </c>
      <c r="DE45" s="9">
        <v>0</v>
      </c>
      <c r="DF45" s="35">
        <v>0</v>
      </c>
      <c r="DG45" s="34">
        <v>0</v>
      </c>
      <c r="DH45" s="9">
        <v>6</v>
      </c>
      <c r="DI45" s="35">
        <v>0</v>
      </c>
      <c r="DJ45" s="34">
        <v>0</v>
      </c>
      <c r="DK45" s="9">
        <v>0</v>
      </c>
      <c r="DL45" s="35">
        <v>0</v>
      </c>
      <c r="DM45" s="34">
        <v>0</v>
      </c>
      <c r="DN45" s="9">
        <v>0</v>
      </c>
      <c r="DO45" s="35">
        <v>0</v>
      </c>
      <c r="DP45" s="34">
        <v>336</v>
      </c>
      <c r="DQ45" s="9">
        <v>1916</v>
      </c>
      <c r="DR45" s="35">
        <f>DQ45/DP45*1000</f>
        <v>5702.3809523809523</v>
      </c>
      <c r="DS45" s="34">
        <v>0</v>
      </c>
      <c r="DT45" s="9">
        <v>0</v>
      </c>
      <c r="DU45" s="35">
        <f t="shared" ref="DU45:DU56" si="146">IF(DS45=0,0,DT45/DS45*1000)</f>
        <v>0</v>
      </c>
      <c r="DV45" s="34">
        <v>0</v>
      </c>
      <c r="DW45" s="9">
        <v>0</v>
      </c>
      <c r="DX45" s="35">
        <f t="shared" ref="DX45:DX56" si="147">IF(DV45=0,0,DW45/DV45*1000)</f>
        <v>0</v>
      </c>
      <c r="DY45" s="34">
        <v>0</v>
      </c>
      <c r="DZ45" s="9">
        <v>0</v>
      </c>
      <c r="EA45" s="35">
        <v>0</v>
      </c>
      <c r="EB45" s="7">
        <f t="shared" si="107"/>
        <v>-1045</v>
      </c>
      <c r="EC45" s="11">
        <f t="shared" si="108"/>
        <v>-5442</v>
      </c>
      <c r="ED45" s="4"/>
      <c r="EE45" s="5"/>
      <c r="EF45" s="4"/>
      <c r="EG45" s="4"/>
      <c r="EH45" s="4"/>
      <c r="EI45" s="5"/>
      <c r="EJ45" s="4"/>
      <c r="EK45" s="4"/>
      <c r="EL45" s="4"/>
      <c r="EM45" s="5"/>
      <c r="EN45" s="4"/>
      <c r="EO45" s="4"/>
      <c r="EP45" s="4"/>
      <c r="EQ45" s="5"/>
      <c r="ER45" s="4"/>
      <c r="ES45" s="4"/>
      <c r="ET45" s="4"/>
      <c r="EU45" s="5"/>
      <c r="EV45" s="4"/>
      <c r="EW45" s="4"/>
      <c r="EX45" s="4"/>
      <c r="EY45" s="5"/>
      <c r="EZ45" s="4"/>
      <c r="FA45" s="4"/>
      <c r="FB45" s="4"/>
      <c r="FC45" s="5"/>
      <c r="FD45" s="4"/>
      <c r="FE45" s="4"/>
      <c r="FF45" s="1"/>
      <c r="FG45" s="2"/>
      <c r="FH45" s="1"/>
      <c r="FI45" s="1"/>
      <c r="FJ45" s="1"/>
    </row>
    <row r="46" spans="1:241" x14ac:dyDescent="0.3">
      <c r="A46" s="43">
        <v>2007</v>
      </c>
      <c r="B46" s="44" t="s">
        <v>6</v>
      </c>
      <c r="C46" s="34">
        <v>0</v>
      </c>
      <c r="D46" s="9">
        <v>0</v>
      </c>
      <c r="E46" s="35">
        <v>0</v>
      </c>
      <c r="F46" s="34">
        <v>0</v>
      </c>
      <c r="G46" s="9">
        <v>0</v>
      </c>
      <c r="H46" s="35">
        <v>0</v>
      </c>
      <c r="I46" s="34">
        <v>0</v>
      </c>
      <c r="J46" s="9">
        <v>0</v>
      </c>
      <c r="K46" s="35">
        <f t="shared" si="144"/>
        <v>0</v>
      </c>
      <c r="L46" s="34">
        <v>0</v>
      </c>
      <c r="M46" s="9">
        <v>0</v>
      </c>
      <c r="N46" s="35">
        <v>0</v>
      </c>
      <c r="O46" s="34">
        <v>0</v>
      </c>
      <c r="P46" s="9">
        <v>0</v>
      </c>
      <c r="Q46" s="35">
        <v>0</v>
      </c>
      <c r="R46" s="34">
        <v>0</v>
      </c>
      <c r="S46" s="9">
        <v>0</v>
      </c>
      <c r="T46" s="35">
        <v>0</v>
      </c>
      <c r="U46" s="34">
        <v>0</v>
      </c>
      <c r="V46" s="9">
        <v>0</v>
      </c>
      <c r="W46" s="35">
        <v>0</v>
      </c>
      <c r="X46" s="34">
        <v>-156</v>
      </c>
      <c r="Y46" s="9">
        <v>-573</v>
      </c>
      <c r="Z46" s="35">
        <f>Y46/X46*-1000</f>
        <v>-3673.0769230769229</v>
      </c>
      <c r="AA46" s="34">
        <v>0</v>
      </c>
      <c r="AB46" s="9">
        <v>0</v>
      </c>
      <c r="AC46" s="35">
        <v>0</v>
      </c>
      <c r="AD46" s="34">
        <v>0</v>
      </c>
      <c r="AE46" s="9">
        <v>0</v>
      </c>
      <c r="AF46" s="35">
        <v>0</v>
      </c>
      <c r="AG46" s="34">
        <v>0</v>
      </c>
      <c r="AH46" s="9">
        <v>0</v>
      </c>
      <c r="AI46" s="35">
        <v>0</v>
      </c>
      <c r="AJ46" s="34">
        <v>0</v>
      </c>
      <c r="AK46" s="9">
        <v>0</v>
      </c>
      <c r="AL46" s="35">
        <v>0</v>
      </c>
      <c r="AM46" s="34">
        <v>0</v>
      </c>
      <c r="AN46" s="9">
        <v>0</v>
      </c>
      <c r="AO46" s="35">
        <v>0</v>
      </c>
      <c r="AP46" s="34">
        <v>0</v>
      </c>
      <c r="AQ46" s="9">
        <v>0</v>
      </c>
      <c r="AR46" s="35">
        <v>0</v>
      </c>
      <c r="AS46" s="34">
        <v>-180</v>
      </c>
      <c r="AT46" s="9">
        <v>-1348</v>
      </c>
      <c r="AU46" s="35">
        <f>AT46/AS46*-1000</f>
        <v>-7488.8888888888887</v>
      </c>
      <c r="AV46" s="34">
        <v>0</v>
      </c>
      <c r="AW46" s="9">
        <v>0</v>
      </c>
      <c r="AX46" s="35">
        <v>0</v>
      </c>
      <c r="AY46" s="34">
        <v>10</v>
      </c>
      <c r="AZ46" s="9">
        <v>55</v>
      </c>
      <c r="BA46" s="35">
        <f>AZ46/AY46*1000</f>
        <v>5500</v>
      </c>
      <c r="BB46" s="34">
        <v>0</v>
      </c>
      <c r="BC46" s="9">
        <v>0</v>
      </c>
      <c r="BD46" s="35">
        <v>0</v>
      </c>
      <c r="BE46" s="34">
        <v>0</v>
      </c>
      <c r="BF46" s="9">
        <v>0</v>
      </c>
      <c r="BG46" s="35">
        <v>0</v>
      </c>
      <c r="BH46" s="34">
        <v>0</v>
      </c>
      <c r="BI46" s="9">
        <v>0</v>
      </c>
      <c r="BJ46" s="35">
        <v>0</v>
      </c>
      <c r="BK46" s="34">
        <v>0</v>
      </c>
      <c r="BL46" s="9">
        <v>0</v>
      </c>
      <c r="BM46" s="35">
        <v>0</v>
      </c>
      <c r="BN46" s="34">
        <v>0</v>
      </c>
      <c r="BO46" s="9">
        <v>0</v>
      </c>
      <c r="BP46" s="35">
        <v>0</v>
      </c>
      <c r="BQ46" s="34">
        <v>0</v>
      </c>
      <c r="BR46" s="9">
        <v>0</v>
      </c>
      <c r="BS46" s="35">
        <v>0</v>
      </c>
      <c r="BT46" s="34">
        <v>0</v>
      </c>
      <c r="BU46" s="9">
        <v>0</v>
      </c>
      <c r="BV46" s="35">
        <v>0</v>
      </c>
      <c r="BW46" s="34">
        <v>0</v>
      </c>
      <c r="BX46" s="9">
        <v>0</v>
      </c>
      <c r="BY46" s="35">
        <v>0</v>
      </c>
      <c r="BZ46" s="34"/>
      <c r="CA46" s="9"/>
      <c r="CB46" s="35"/>
      <c r="CC46" s="34">
        <v>0</v>
      </c>
      <c r="CD46" s="9">
        <v>0</v>
      </c>
      <c r="CE46" s="35">
        <v>0</v>
      </c>
      <c r="CF46" s="34">
        <v>27</v>
      </c>
      <c r="CG46" s="9">
        <v>388</v>
      </c>
      <c r="CH46" s="35">
        <f t="shared" ref="CH46:CH56" si="148">CG46/CF46*1000</f>
        <v>14370.37037037037</v>
      </c>
      <c r="CI46" s="34">
        <v>0</v>
      </c>
      <c r="CJ46" s="9">
        <v>0</v>
      </c>
      <c r="CK46" s="35">
        <v>0</v>
      </c>
      <c r="CL46" s="34">
        <v>142</v>
      </c>
      <c r="CM46" s="9">
        <v>1222</v>
      </c>
      <c r="CN46" s="35">
        <f t="shared" ref="CN46:CN56" si="149">CM46/CL46*1000</f>
        <v>8605.6338028169012</v>
      </c>
      <c r="CO46" s="34">
        <v>0</v>
      </c>
      <c r="CP46" s="9">
        <v>0</v>
      </c>
      <c r="CQ46" s="35">
        <v>0</v>
      </c>
      <c r="CR46" s="34">
        <v>0</v>
      </c>
      <c r="CS46" s="9">
        <v>0</v>
      </c>
      <c r="CT46" s="35">
        <f t="shared" si="145"/>
        <v>0</v>
      </c>
      <c r="CU46" s="34">
        <v>0</v>
      </c>
      <c r="CV46" s="9">
        <v>0</v>
      </c>
      <c r="CW46" s="35">
        <v>0</v>
      </c>
      <c r="CX46" s="34">
        <v>0</v>
      </c>
      <c r="CY46" s="9">
        <v>0</v>
      </c>
      <c r="CZ46" s="35">
        <v>0</v>
      </c>
      <c r="DA46" s="34">
        <v>0</v>
      </c>
      <c r="DB46" s="9">
        <v>0</v>
      </c>
      <c r="DC46" s="35">
        <v>0</v>
      </c>
      <c r="DD46" s="34">
        <v>0</v>
      </c>
      <c r="DE46" s="9">
        <v>0</v>
      </c>
      <c r="DF46" s="35">
        <v>0</v>
      </c>
      <c r="DG46" s="34">
        <v>0</v>
      </c>
      <c r="DH46" s="9">
        <v>0</v>
      </c>
      <c r="DI46" s="35">
        <v>0</v>
      </c>
      <c r="DJ46" s="34">
        <v>0</v>
      </c>
      <c r="DK46" s="9">
        <v>0</v>
      </c>
      <c r="DL46" s="35">
        <v>0</v>
      </c>
      <c r="DM46" s="34">
        <v>0</v>
      </c>
      <c r="DN46" s="9">
        <v>0</v>
      </c>
      <c r="DO46" s="35">
        <v>0</v>
      </c>
      <c r="DP46" s="34">
        <v>0</v>
      </c>
      <c r="DQ46" s="9">
        <v>0</v>
      </c>
      <c r="DR46" s="35">
        <v>0</v>
      </c>
      <c r="DS46" s="34">
        <v>0</v>
      </c>
      <c r="DT46" s="9">
        <v>0</v>
      </c>
      <c r="DU46" s="35">
        <f t="shared" si="146"/>
        <v>0</v>
      </c>
      <c r="DV46" s="34">
        <v>0</v>
      </c>
      <c r="DW46" s="9">
        <v>0</v>
      </c>
      <c r="DX46" s="35">
        <f t="shared" si="147"/>
        <v>0</v>
      </c>
      <c r="DY46" s="34">
        <v>0</v>
      </c>
      <c r="DZ46" s="9">
        <v>0</v>
      </c>
      <c r="EA46" s="35">
        <v>0</v>
      </c>
      <c r="EB46" s="7">
        <f t="shared" si="107"/>
        <v>-157</v>
      </c>
      <c r="EC46" s="11">
        <f t="shared" si="108"/>
        <v>-256</v>
      </c>
      <c r="ED46" s="4"/>
      <c r="EE46" s="5"/>
      <c r="EF46" s="4"/>
      <c r="EG46" s="4"/>
      <c r="EH46" s="4"/>
      <c r="EI46" s="5"/>
      <c r="EJ46" s="4"/>
      <c r="EK46" s="4"/>
      <c r="EL46" s="4"/>
      <c r="EM46" s="5"/>
      <c r="EN46" s="4"/>
      <c r="EO46" s="4"/>
      <c r="EP46" s="4"/>
      <c r="EQ46" s="5"/>
      <c r="ER46" s="4"/>
      <c r="ES46" s="4"/>
      <c r="ET46" s="4"/>
      <c r="EU46" s="5"/>
      <c r="EV46" s="4"/>
      <c r="EW46" s="4"/>
      <c r="EX46" s="4"/>
      <c r="EY46" s="5"/>
      <c r="EZ46" s="4"/>
      <c r="FA46" s="4"/>
      <c r="FB46" s="4"/>
      <c r="FC46" s="5"/>
      <c r="FD46" s="4"/>
      <c r="FE46" s="4"/>
      <c r="FF46" s="1"/>
      <c r="FG46" s="2"/>
      <c r="FH46" s="1"/>
      <c r="FI46" s="1"/>
      <c r="FJ46" s="1"/>
    </row>
    <row r="47" spans="1:241" x14ac:dyDescent="0.3">
      <c r="A47" s="43">
        <v>2007</v>
      </c>
      <c r="B47" s="44" t="s">
        <v>7</v>
      </c>
      <c r="C47" s="34">
        <v>0</v>
      </c>
      <c r="D47" s="9">
        <v>0</v>
      </c>
      <c r="E47" s="35">
        <v>0</v>
      </c>
      <c r="F47" s="34">
        <v>0</v>
      </c>
      <c r="G47" s="9">
        <v>0</v>
      </c>
      <c r="H47" s="35">
        <v>0</v>
      </c>
      <c r="I47" s="34">
        <v>0</v>
      </c>
      <c r="J47" s="9">
        <v>0</v>
      </c>
      <c r="K47" s="35">
        <f t="shared" si="144"/>
        <v>0</v>
      </c>
      <c r="L47" s="34">
        <v>0</v>
      </c>
      <c r="M47" s="9">
        <v>0</v>
      </c>
      <c r="N47" s="35">
        <v>0</v>
      </c>
      <c r="O47" s="34">
        <v>0</v>
      </c>
      <c r="P47" s="9">
        <v>0</v>
      </c>
      <c r="Q47" s="35">
        <v>0</v>
      </c>
      <c r="R47" s="34">
        <v>0</v>
      </c>
      <c r="S47" s="9">
        <v>0</v>
      </c>
      <c r="T47" s="35">
        <v>0</v>
      </c>
      <c r="U47" s="34">
        <v>0</v>
      </c>
      <c r="V47" s="9">
        <v>0</v>
      </c>
      <c r="W47" s="35">
        <v>0</v>
      </c>
      <c r="X47" s="34">
        <v>0</v>
      </c>
      <c r="Y47" s="9">
        <v>0</v>
      </c>
      <c r="Z47" s="35">
        <v>0</v>
      </c>
      <c r="AA47" s="34">
        <v>0</v>
      </c>
      <c r="AB47" s="9">
        <v>0</v>
      </c>
      <c r="AC47" s="35">
        <v>0</v>
      </c>
      <c r="AD47" s="34">
        <v>0</v>
      </c>
      <c r="AE47" s="9">
        <v>0</v>
      </c>
      <c r="AF47" s="35">
        <v>0</v>
      </c>
      <c r="AG47" s="34">
        <v>0</v>
      </c>
      <c r="AH47" s="9">
        <v>0</v>
      </c>
      <c r="AI47" s="35">
        <v>0</v>
      </c>
      <c r="AJ47" s="34">
        <v>0</v>
      </c>
      <c r="AK47" s="9">
        <v>0</v>
      </c>
      <c r="AL47" s="35">
        <v>0</v>
      </c>
      <c r="AM47" s="34">
        <v>0</v>
      </c>
      <c r="AN47" s="9">
        <v>0</v>
      </c>
      <c r="AO47" s="35">
        <v>0</v>
      </c>
      <c r="AP47" s="34">
        <v>0</v>
      </c>
      <c r="AQ47" s="9">
        <v>0</v>
      </c>
      <c r="AR47" s="35">
        <v>0</v>
      </c>
      <c r="AS47" s="34">
        <v>0</v>
      </c>
      <c r="AT47" s="9">
        <v>0</v>
      </c>
      <c r="AU47" s="35">
        <v>0</v>
      </c>
      <c r="AV47" s="34">
        <v>0</v>
      </c>
      <c r="AW47" s="9">
        <v>0</v>
      </c>
      <c r="AX47" s="35">
        <v>0</v>
      </c>
      <c r="AY47" s="34">
        <v>-162</v>
      </c>
      <c r="AZ47" s="9">
        <v>-1587</v>
      </c>
      <c r="BA47" s="35">
        <f>AZ47/AY47*-1000</f>
        <v>-9796.2962962962956</v>
      </c>
      <c r="BB47" s="34">
        <v>0</v>
      </c>
      <c r="BC47" s="9">
        <v>0</v>
      </c>
      <c r="BD47" s="35">
        <v>0</v>
      </c>
      <c r="BE47" s="34">
        <v>0</v>
      </c>
      <c r="BF47" s="9">
        <v>0</v>
      </c>
      <c r="BG47" s="35">
        <v>0</v>
      </c>
      <c r="BH47" s="34">
        <v>0</v>
      </c>
      <c r="BI47" s="9">
        <v>0</v>
      </c>
      <c r="BJ47" s="35">
        <v>0</v>
      </c>
      <c r="BK47" s="34">
        <v>0</v>
      </c>
      <c r="BL47" s="9">
        <v>0</v>
      </c>
      <c r="BM47" s="35">
        <v>0</v>
      </c>
      <c r="BN47" s="34">
        <v>0</v>
      </c>
      <c r="BO47" s="9">
        <v>0</v>
      </c>
      <c r="BP47" s="35">
        <v>0</v>
      </c>
      <c r="BQ47" s="34">
        <v>0</v>
      </c>
      <c r="BR47" s="9">
        <v>0</v>
      </c>
      <c r="BS47" s="35">
        <v>0</v>
      </c>
      <c r="BT47" s="34">
        <v>0</v>
      </c>
      <c r="BU47" s="9">
        <v>0</v>
      </c>
      <c r="BV47" s="35">
        <v>0</v>
      </c>
      <c r="BW47" s="34">
        <v>0</v>
      </c>
      <c r="BX47" s="9">
        <v>0</v>
      </c>
      <c r="BY47" s="35">
        <v>0</v>
      </c>
      <c r="BZ47" s="34"/>
      <c r="CA47" s="9"/>
      <c r="CB47" s="35"/>
      <c r="CC47" s="34">
        <v>0</v>
      </c>
      <c r="CD47" s="9">
        <v>0</v>
      </c>
      <c r="CE47" s="35">
        <v>0</v>
      </c>
      <c r="CF47" s="34">
        <v>50</v>
      </c>
      <c r="CG47" s="9">
        <v>672</v>
      </c>
      <c r="CH47" s="35">
        <f t="shared" si="148"/>
        <v>13440</v>
      </c>
      <c r="CI47" s="34">
        <v>0</v>
      </c>
      <c r="CJ47" s="9">
        <v>0</v>
      </c>
      <c r="CK47" s="35">
        <v>0</v>
      </c>
      <c r="CL47" s="34">
        <v>212</v>
      </c>
      <c r="CM47" s="9">
        <v>1874</v>
      </c>
      <c r="CN47" s="35">
        <f t="shared" si="149"/>
        <v>8839.6226415094352</v>
      </c>
      <c r="CO47" s="34">
        <v>0</v>
      </c>
      <c r="CP47" s="9">
        <v>0</v>
      </c>
      <c r="CQ47" s="35">
        <v>0</v>
      </c>
      <c r="CR47" s="34">
        <v>0</v>
      </c>
      <c r="CS47" s="9">
        <v>0</v>
      </c>
      <c r="CT47" s="35">
        <f t="shared" si="145"/>
        <v>0</v>
      </c>
      <c r="CU47" s="34">
        <v>0</v>
      </c>
      <c r="CV47" s="9">
        <v>0</v>
      </c>
      <c r="CW47" s="35">
        <v>0</v>
      </c>
      <c r="CX47" s="34">
        <v>0</v>
      </c>
      <c r="CY47" s="9">
        <v>0</v>
      </c>
      <c r="CZ47" s="35">
        <v>0</v>
      </c>
      <c r="DA47" s="34">
        <v>0</v>
      </c>
      <c r="DB47" s="9">
        <v>0</v>
      </c>
      <c r="DC47" s="35">
        <v>0</v>
      </c>
      <c r="DD47" s="34">
        <v>0</v>
      </c>
      <c r="DE47" s="9">
        <v>0</v>
      </c>
      <c r="DF47" s="35">
        <v>0</v>
      </c>
      <c r="DG47" s="34">
        <v>0</v>
      </c>
      <c r="DH47" s="9">
        <v>0</v>
      </c>
      <c r="DI47" s="35">
        <v>0</v>
      </c>
      <c r="DJ47" s="34">
        <v>0</v>
      </c>
      <c r="DK47" s="9">
        <v>0</v>
      </c>
      <c r="DL47" s="35">
        <v>0</v>
      </c>
      <c r="DM47" s="34">
        <v>0</v>
      </c>
      <c r="DN47" s="9">
        <v>0</v>
      </c>
      <c r="DO47" s="35">
        <v>0</v>
      </c>
      <c r="DP47" s="34">
        <v>643</v>
      </c>
      <c r="DQ47" s="9">
        <v>4145</v>
      </c>
      <c r="DR47" s="35">
        <f t="shared" ref="DR47:DR56" si="150">DQ47/DP47*1000</f>
        <v>6446.3452566096421</v>
      </c>
      <c r="DS47" s="34">
        <v>0</v>
      </c>
      <c r="DT47" s="9">
        <v>0</v>
      </c>
      <c r="DU47" s="35">
        <f t="shared" si="146"/>
        <v>0</v>
      </c>
      <c r="DV47" s="34">
        <v>0</v>
      </c>
      <c r="DW47" s="9">
        <v>0</v>
      </c>
      <c r="DX47" s="35">
        <f t="shared" si="147"/>
        <v>0</v>
      </c>
      <c r="DY47" s="34">
        <v>0</v>
      </c>
      <c r="DZ47" s="9">
        <v>0</v>
      </c>
      <c r="EA47" s="35">
        <v>0</v>
      </c>
      <c r="EB47" s="7">
        <f t="shared" si="107"/>
        <v>743</v>
      </c>
      <c r="EC47" s="11">
        <f t="shared" si="108"/>
        <v>5104</v>
      </c>
      <c r="ED47" s="4"/>
      <c r="EE47" s="5"/>
      <c r="EF47" s="4"/>
      <c r="EG47" s="4"/>
      <c r="EH47" s="4"/>
      <c r="EI47" s="5"/>
      <c r="EJ47" s="4"/>
      <c r="EK47" s="4"/>
      <c r="EL47" s="4"/>
      <c r="EM47" s="5"/>
      <c r="EN47" s="4"/>
      <c r="EO47" s="4"/>
      <c r="EP47" s="4"/>
      <c r="EQ47" s="5"/>
      <c r="ER47" s="4"/>
      <c r="ES47" s="4"/>
      <c r="ET47" s="4"/>
      <c r="EU47" s="5"/>
      <c r="EV47" s="4"/>
      <c r="EW47" s="4"/>
      <c r="EX47" s="4"/>
      <c r="EY47" s="5"/>
      <c r="EZ47" s="4"/>
      <c r="FA47" s="4"/>
      <c r="FB47" s="4"/>
      <c r="FC47" s="5"/>
      <c r="FD47" s="4"/>
      <c r="FE47" s="4"/>
      <c r="FF47" s="1"/>
      <c r="FG47" s="2"/>
      <c r="FH47" s="1"/>
      <c r="FI47" s="1"/>
      <c r="FJ47" s="1"/>
    </row>
    <row r="48" spans="1:241" x14ac:dyDescent="0.3">
      <c r="A48" s="43">
        <v>2007</v>
      </c>
      <c r="B48" s="44" t="s">
        <v>8</v>
      </c>
      <c r="C48" s="34">
        <v>0</v>
      </c>
      <c r="D48" s="9">
        <v>0</v>
      </c>
      <c r="E48" s="35">
        <v>0</v>
      </c>
      <c r="F48" s="34">
        <v>0</v>
      </c>
      <c r="G48" s="9">
        <v>0</v>
      </c>
      <c r="H48" s="35">
        <v>0</v>
      </c>
      <c r="I48" s="34">
        <v>0</v>
      </c>
      <c r="J48" s="9">
        <v>0</v>
      </c>
      <c r="K48" s="35">
        <f t="shared" si="144"/>
        <v>0</v>
      </c>
      <c r="L48" s="34">
        <v>0</v>
      </c>
      <c r="M48" s="9">
        <v>0</v>
      </c>
      <c r="N48" s="35">
        <v>0</v>
      </c>
      <c r="O48" s="34">
        <v>0</v>
      </c>
      <c r="P48" s="9">
        <v>0</v>
      </c>
      <c r="Q48" s="35">
        <v>0</v>
      </c>
      <c r="R48" s="34">
        <v>0</v>
      </c>
      <c r="S48" s="9">
        <v>0</v>
      </c>
      <c r="T48" s="35">
        <v>0</v>
      </c>
      <c r="U48" s="34">
        <v>0</v>
      </c>
      <c r="V48" s="9">
        <v>0</v>
      </c>
      <c r="W48" s="35">
        <v>0</v>
      </c>
      <c r="X48" s="34">
        <v>-582</v>
      </c>
      <c r="Y48" s="9">
        <v>-3980</v>
      </c>
      <c r="Z48" s="35">
        <f>Y48/X48*-1000</f>
        <v>-6838.4879725085912</v>
      </c>
      <c r="AA48" s="34">
        <v>0</v>
      </c>
      <c r="AB48" s="9">
        <v>0</v>
      </c>
      <c r="AC48" s="35">
        <v>0</v>
      </c>
      <c r="AD48" s="34">
        <v>0</v>
      </c>
      <c r="AE48" s="9">
        <v>0</v>
      </c>
      <c r="AF48" s="35">
        <v>0</v>
      </c>
      <c r="AG48" s="34">
        <v>0</v>
      </c>
      <c r="AH48" s="9">
        <v>0</v>
      </c>
      <c r="AI48" s="35">
        <v>0</v>
      </c>
      <c r="AJ48" s="34">
        <v>0</v>
      </c>
      <c r="AK48" s="9">
        <v>0</v>
      </c>
      <c r="AL48" s="35">
        <v>0</v>
      </c>
      <c r="AM48" s="34">
        <v>54</v>
      </c>
      <c r="AN48" s="9">
        <v>592</v>
      </c>
      <c r="AO48" s="35">
        <f>AN48/AM48*1000</f>
        <v>10962.962962962964</v>
      </c>
      <c r="AP48" s="34">
        <v>0</v>
      </c>
      <c r="AQ48" s="9">
        <v>0</v>
      </c>
      <c r="AR48" s="35">
        <v>0</v>
      </c>
      <c r="AS48" s="34">
        <v>-37</v>
      </c>
      <c r="AT48" s="9">
        <v>-221</v>
      </c>
      <c r="AU48" s="35">
        <f>AT48/AS48*-1000</f>
        <v>-5972.9729729729725</v>
      </c>
      <c r="AV48" s="34">
        <v>0</v>
      </c>
      <c r="AW48" s="9">
        <v>0</v>
      </c>
      <c r="AX48" s="35">
        <v>0</v>
      </c>
      <c r="AY48" s="34">
        <v>1</v>
      </c>
      <c r="AZ48" s="9">
        <v>-292</v>
      </c>
      <c r="BA48" s="35">
        <f t="shared" ref="BA48" si="151">AZ48/AY48*1000</f>
        <v>-292000</v>
      </c>
      <c r="BB48" s="34">
        <v>0</v>
      </c>
      <c r="BC48" s="9">
        <v>0</v>
      </c>
      <c r="BD48" s="35">
        <v>0</v>
      </c>
      <c r="BE48" s="34">
        <v>0</v>
      </c>
      <c r="BF48" s="9">
        <v>0</v>
      </c>
      <c r="BG48" s="35">
        <v>0</v>
      </c>
      <c r="BH48" s="34">
        <v>0</v>
      </c>
      <c r="BI48" s="9">
        <v>0</v>
      </c>
      <c r="BJ48" s="35">
        <v>0</v>
      </c>
      <c r="BK48" s="34">
        <v>0</v>
      </c>
      <c r="BL48" s="9">
        <v>0</v>
      </c>
      <c r="BM48" s="35">
        <v>0</v>
      </c>
      <c r="BN48" s="34">
        <v>0</v>
      </c>
      <c r="BO48" s="9">
        <v>0</v>
      </c>
      <c r="BP48" s="35">
        <v>0</v>
      </c>
      <c r="BQ48" s="34">
        <v>0</v>
      </c>
      <c r="BR48" s="9">
        <v>0</v>
      </c>
      <c r="BS48" s="35">
        <v>0</v>
      </c>
      <c r="BT48" s="34">
        <v>0</v>
      </c>
      <c r="BU48" s="9">
        <v>0</v>
      </c>
      <c r="BV48" s="35">
        <v>0</v>
      </c>
      <c r="BW48" s="34">
        <v>0</v>
      </c>
      <c r="BX48" s="9">
        <v>0</v>
      </c>
      <c r="BY48" s="35">
        <v>0</v>
      </c>
      <c r="BZ48" s="34"/>
      <c r="CA48" s="9"/>
      <c r="CB48" s="35"/>
      <c r="CC48" s="34">
        <v>0</v>
      </c>
      <c r="CD48" s="9">
        <v>0</v>
      </c>
      <c r="CE48" s="35">
        <v>0</v>
      </c>
      <c r="CF48" s="34">
        <v>0</v>
      </c>
      <c r="CG48" s="9">
        <v>0</v>
      </c>
      <c r="CH48" s="35">
        <v>0</v>
      </c>
      <c r="CI48" s="34">
        <v>0</v>
      </c>
      <c r="CJ48" s="9">
        <v>0</v>
      </c>
      <c r="CK48" s="35">
        <v>0</v>
      </c>
      <c r="CL48" s="34">
        <v>361</v>
      </c>
      <c r="CM48" s="9">
        <v>3515</v>
      </c>
      <c r="CN48" s="35">
        <f t="shared" si="149"/>
        <v>9736.8421052631584</v>
      </c>
      <c r="CO48" s="34">
        <v>0</v>
      </c>
      <c r="CP48" s="9">
        <v>0</v>
      </c>
      <c r="CQ48" s="35">
        <v>0</v>
      </c>
      <c r="CR48" s="34">
        <v>0</v>
      </c>
      <c r="CS48" s="9">
        <v>0</v>
      </c>
      <c r="CT48" s="35">
        <f t="shared" si="145"/>
        <v>0</v>
      </c>
      <c r="CU48" s="34">
        <v>0</v>
      </c>
      <c r="CV48" s="9">
        <v>0</v>
      </c>
      <c r="CW48" s="35">
        <v>0</v>
      </c>
      <c r="CX48" s="34">
        <v>0</v>
      </c>
      <c r="CY48" s="9">
        <v>0</v>
      </c>
      <c r="CZ48" s="35">
        <v>0</v>
      </c>
      <c r="DA48" s="34">
        <v>0</v>
      </c>
      <c r="DB48" s="9">
        <v>0</v>
      </c>
      <c r="DC48" s="35">
        <v>0</v>
      </c>
      <c r="DD48" s="34">
        <v>0</v>
      </c>
      <c r="DE48" s="9">
        <v>0</v>
      </c>
      <c r="DF48" s="35">
        <v>0</v>
      </c>
      <c r="DG48" s="34">
        <v>0</v>
      </c>
      <c r="DH48" s="9">
        <v>0</v>
      </c>
      <c r="DI48" s="35">
        <v>0</v>
      </c>
      <c r="DJ48" s="34">
        <v>0</v>
      </c>
      <c r="DK48" s="9">
        <v>0</v>
      </c>
      <c r="DL48" s="35">
        <v>0</v>
      </c>
      <c r="DM48" s="34">
        <v>0</v>
      </c>
      <c r="DN48" s="9">
        <v>0</v>
      </c>
      <c r="DO48" s="35">
        <v>0</v>
      </c>
      <c r="DP48" s="34">
        <v>843</v>
      </c>
      <c r="DQ48" s="9">
        <v>5749</v>
      </c>
      <c r="DR48" s="35">
        <f t="shared" si="150"/>
        <v>6819.6915776986953</v>
      </c>
      <c r="DS48" s="34">
        <v>0</v>
      </c>
      <c r="DT48" s="9">
        <v>0</v>
      </c>
      <c r="DU48" s="35">
        <f t="shared" si="146"/>
        <v>0</v>
      </c>
      <c r="DV48" s="34">
        <v>0</v>
      </c>
      <c r="DW48" s="9">
        <v>0</v>
      </c>
      <c r="DX48" s="35">
        <f t="shared" si="147"/>
        <v>0</v>
      </c>
      <c r="DY48" s="34">
        <v>0</v>
      </c>
      <c r="DZ48" s="9">
        <v>0</v>
      </c>
      <c r="EA48" s="35">
        <v>0</v>
      </c>
      <c r="EB48" s="7">
        <f t="shared" si="107"/>
        <v>640</v>
      </c>
      <c r="EC48" s="11">
        <f t="shared" si="108"/>
        <v>5363</v>
      </c>
      <c r="ED48" s="4"/>
      <c r="EE48" s="5"/>
      <c r="EF48" s="4"/>
      <c r="EG48" s="4"/>
      <c r="EH48" s="4"/>
      <c r="EI48" s="5"/>
      <c r="EJ48" s="4"/>
      <c r="EK48" s="4"/>
      <c r="EL48" s="4"/>
      <c r="EM48" s="5"/>
      <c r="EN48" s="4"/>
      <c r="EO48" s="4"/>
      <c r="EP48" s="4"/>
      <c r="EQ48" s="5"/>
      <c r="ER48" s="4"/>
      <c r="ES48" s="4"/>
      <c r="ET48" s="4"/>
      <c r="EU48" s="5"/>
      <c r="EV48" s="4"/>
      <c r="EW48" s="4"/>
      <c r="EX48" s="4"/>
      <c r="EY48" s="5"/>
      <c r="EZ48" s="4"/>
      <c r="FA48" s="4"/>
      <c r="FB48" s="4"/>
      <c r="FC48" s="5"/>
      <c r="FD48" s="4"/>
      <c r="FE48" s="4"/>
      <c r="FF48" s="1"/>
      <c r="FG48" s="2"/>
      <c r="FH48" s="1"/>
      <c r="FI48" s="1"/>
      <c r="FJ48" s="1"/>
    </row>
    <row r="49" spans="1:241" x14ac:dyDescent="0.3">
      <c r="A49" s="43">
        <v>2007</v>
      </c>
      <c r="B49" s="44" t="s">
        <v>9</v>
      </c>
      <c r="C49" s="34">
        <v>0</v>
      </c>
      <c r="D49" s="9">
        <v>0</v>
      </c>
      <c r="E49" s="35">
        <v>0</v>
      </c>
      <c r="F49" s="34">
        <v>0</v>
      </c>
      <c r="G49" s="9">
        <v>0</v>
      </c>
      <c r="H49" s="35">
        <v>0</v>
      </c>
      <c r="I49" s="34">
        <v>0</v>
      </c>
      <c r="J49" s="9">
        <v>0</v>
      </c>
      <c r="K49" s="35">
        <f t="shared" si="144"/>
        <v>0</v>
      </c>
      <c r="L49" s="34">
        <v>0</v>
      </c>
      <c r="M49" s="9">
        <v>0</v>
      </c>
      <c r="N49" s="35">
        <v>0</v>
      </c>
      <c r="O49" s="34">
        <v>0</v>
      </c>
      <c r="P49" s="9">
        <v>0</v>
      </c>
      <c r="Q49" s="35">
        <v>0</v>
      </c>
      <c r="R49" s="34">
        <v>0</v>
      </c>
      <c r="S49" s="9">
        <v>0</v>
      </c>
      <c r="T49" s="35">
        <v>0</v>
      </c>
      <c r="U49" s="34">
        <v>0</v>
      </c>
      <c r="V49" s="9">
        <v>0</v>
      </c>
      <c r="W49" s="35">
        <v>0</v>
      </c>
      <c r="X49" s="34">
        <v>0</v>
      </c>
      <c r="Y49" s="9">
        <v>0</v>
      </c>
      <c r="Z49" s="35">
        <v>0</v>
      </c>
      <c r="AA49" s="34">
        <v>0</v>
      </c>
      <c r="AB49" s="9">
        <v>0</v>
      </c>
      <c r="AC49" s="35">
        <v>0</v>
      </c>
      <c r="AD49" s="34">
        <v>0</v>
      </c>
      <c r="AE49" s="9">
        <v>0</v>
      </c>
      <c r="AF49" s="35">
        <v>0</v>
      </c>
      <c r="AG49" s="34">
        <v>0</v>
      </c>
      <c r="AH49" s="9">
        <v>0</v>
      </c>
      <c r="AI49" s="35">
        <v>0</v>
      </c>
      <c r="AJ49" s="34">
        <v>0</v>
      </c>
      <c r="AK49" s="9">
        <v>0</v>
      </c>
      <c r="AL49" s="35">
        <v>0</v>
      </c>
      <c r="AM49" s="34">
        <v>-1096</v>
      </c>
      <c r="AN49" s="9">
        <v>-7973</v>
      </c>
      <c r="AO49" s="35">
        <f>AN49/AM49*-1000</f>
        <v>-7274.6350364963509</v>
      </c>
      <c r="AP49" s="34">
        <v>0</v>
      </c>
      <c r="AQ49" s="9">
        <v>0</v>
      </c>
      <c r="AR49" s="35">
        <v>0</v>
      </c>
      <c r="AS49" s="34">
        <v>-109</v>
      </c>
      <c r="AT49" s="9">
        <v>-998</v>
      </c>
      <c r="AU49" s="35">
        <f>AT49/AS49*-1000</f>
        <v>-9155.9633027522941</v>
      </c>
      <c r="AV49" s="34">
        <v>0</v>
      </c>
      <c r="AW49" s="9">
        <v>0</v>
      </c>
      <c r="AX49" s="35">
        <v>0</v>
      </c>
      <c r="AY49" s="34">
        <v>0</v>
      </c>
      <c r="AZ49" s="9">
        <v>0</v>
      </c>
      <c r="BA49" s="35">
        <v>0</v>
      </c>
      <c r="BB49" s="34">
        <v>0</v>
      </c>
      <c r="BC49" s="9">
        <v>0</v>
      </c>
      <c r="BD49" s="35">
        <v>0</v>
      </c>
      <c r="BE49" s="34">
        <v>0</v>
      </c>
      <c r="BF49" s="9">
        <v>0</v>
      </c>
      <c r="BG49" s="35">
        <v>0</v>
      </c>
      <c r="BH49" s="34">
        <v>0</v>
      </c>
      <c r="BI49" s="9">
        <v>0</v>
      </c>
      <c r="BJ49" s="35">
        <v>0</v>
      </c>
      <c r="BK49" s="34">
        <v>0</v>
      </c>
      <c r="BL49" s="9">
        <v>0</v>
      </c>
      <c r="BM49" s="35">
        <v>0</v>
      </c>
      <c r="BN49" s="34">
        <v>0</v>
      </c>
      <c r="BO49" s="9">
        <v>0</v>
      </c>
      <c r="BP49" s="35">
        <v>0</v>
      </c>
      <c r="BQ49" s="34">
        <v>0</v>
      </c>
      <c r="BR49" s="9">
        <v>0</v>
      </c>
      <c r="BS49" s="35">
        <v>0</v>
      </c>
      <c r="BT49" s="34">
        <v>0</v>
      </c>
      <c r="BU49" s="9">
        <v>0</v>
      </c>
      <c r="BV49" s="35">
        <v>0</v>
      </c>
      <c r="BW49" s="34">
        <v>0</v>
      </c>
      <c r="BX49" s="9">
        <v>0</v>
      </c>
      <c r="BY49" s="35">
        <v>0</v>
      </c>
      <c r="BZ49" s="34"/>
      <c r="CA49" s="9"/>
      <c r="CB49" s="35"/>
      <c r="CC49" s="34">
        <v>0</v>
      </c>
      <c r="CD49" s="9">
        <v>0</v>
      </c>
      <c r="CE49" s="35">
        <v>0</v>
      </c>
      <c r="CF49" s="34">
        <v>69</v>
      </c>
      <c r="CG49" s="9">
        <v>550</v>
      </c>
      <c r="CH49" s="35">
        <f t="shared" si="148"/>
        <v>7971.014492753623</v>
      </c>
      <c r="CI49" s="34">
        <v>0</v>
      </c>
      <c r="CJ49" s="9">
        <v>0</v>
      </c>
      <c r="CK49" s="35">
        <v>0</v>
      </c>
      <c r="CL49" s="34">
        <v>413</v>
      </c>
      <c r="CM49" s="9">
        <v>4071</v>
      </c>
      <c r="CN49" s="35">
        <f t="shared" si="149"/>
        <v>9857.1428571428569</v>
      </c>
      <c r="CO49" s="34">
        <v>0</v>
      </c>
      <c r="CP49" s="9">
        <v>0</v>
      </c>
      <c r="CQ49" s="35">
        <v>0</v>
      </c>
      <c r="CR49" s="34">
        <v>0</v>
      </c>
      <c r="CS49" s="9">
        <v>0</v>
      </c>
      <c r="CT49" s="35">
        <f t="shared" si="145"/>
        <v>0</v>
      </c>
      <c r="CU49" s="34">
        <v>0</v>
      </c>
      <c r="CV49" s="9">
        <v>0</v>
      </c>
      <c r="CW49" s="35">
        <v>0</v>
      </c>
      <c r="CX49" s="34">
        <v>0</v>
      </c>
      <c r="CY49" s="9">
        <v>0</v>
      </c>
      <c r="CZ49" s="35">
        <v>0</v>
      </c>
      <c r="DA49" s="34">
        <v>0</v>
      </c>
      <c r="DB49" s="9">
        <v>0</v>
      </c>
      <c r="DC49" s="35">
        <v>0</v>
      </c>
      <c r="DD49" s="34">
        <v>0</v>
      </c>
      <c r="DE49" s="9">
        <v>0</v>
      </c>
      <c r="DF49" s="35">
        <v>0</v>
      </c>
      <c r="DG49" s="34">
        <v>0</v>
      </c>
      <c r="DH49" s="9">
        <v>0</v>
      </c>
      <c r="DI49" s="35">
        <v>0</v>
      </c>
      <c r="DJ49" s="34">
        <v>0</v>
      </c>
      <c r="DK49" s="9">
        <v>0</v>
      </c>
      <c r="DL49" s="35">
        <v>0</v>
      </c>
      <c r="DM49" s="34">
        <v>0</v>
      </c>
      <c r="DN49" s="9">
        <v>0</v>
      </c>
      <c r="DO49" s="35">
        <v>0</v>
      </c>
      <c r="DP49" s="34">
        <v>1099</v>
      </c>
      <c r="DQ49" s="9">
        <v>8549</v>
      </c>
      <c r="DR49" s="35">
        <f t="shared" si="150"/>
        <v>7778.8898999090079</v>
      </c>
      <c r="DS49" s="34">
        <v>0</v>
      </c>
      <c r="DT49" s="9">
        <v>0</v>
      </c>
      <c r="DU49" s="35">
        <f t="shared" si="146"/>
        <v>0</v>
      </c>
      <c r="DV49" s="34">
        <v>0</v>
      </c>
      <c r="DW49" s="9">
        <v>0</v>
      </c>
      <c r="DX49" s="35">
        <f t="shared" si="147"/>
        <v>0</v>
      </c>
      <c r="DY49" s="34">
        <v>0</v>
      </c>
      <c r="DZ49" s="9">
        <v>0</v>
      </c>
      <c r="EA49" s="35">
        <v>0</v>
      </c>
      <c r="EB49" s="7">
        <f t="shared" si="107"/>
        <v>376</v>
      </c>
      <c r="EC49" s="11">
        <f t="shared" si="108"/>
        <v>4199</v>
      </c>
      <c r="ED49" s="4"/>
      <c r="EE49" s="5"/>
      <c r="EF49" s="4"/>
      <c r="EG49" s="4"/>
      <c r="EH49" s="4"/>
      <c r="EI49" s="5"/>
      <c r="EJ49" s="4"/>
      <c r="EK49" s="4"/>
      <c r="EL49" s="4"/>
      <c r="EM49" s="5"/>
      <c r="EN49" s="4"/>
      <c r="EO49" s="4"/>
      <c r="EP49" s="4"/>
      <c r="EQ49" s="5"/>
      <c r="ER49" s="4"/>
      <c r="ES49" s="4"/>
      <c r="ET49" s="4"/>
      <c r="EU49" s="5"/>
      <c r="EV49" s="4"/>
      <c r="EW49" s="4"/>
      <c r="EX49" s="4"/>
      <c r="EY49" s="5"/>
      <c r="EZ49" s="4"/>
      <c r="FA49" s="4"/>
      <c r="FB49" s="4"/>
      <c r="FC49" s="5"/>
      <c r="FD49" s="4"/>
      <c r="FE49" s="4"/>
      <c r="FF49" s="1"/>
      <c r="FG49" s="2"/>
      <c r="FH49" s="1"/>
      <c r="FI49" s="1"/>
      <c r="FJ49" s="1"/>
    </row>
    <row r="50" spans="1:241" x14ac:dyDescent="0.3">
      <c r="A50" s="43">
        <v>2007</v>
      </c>
      <c r="B50" s="44" t="s">
        <v>10</v>
      </c>
      <c r="C50" s="34">
        <v>0</v>
      </c>
      <c r="D50" s="9">
        <v>0</v>
      </c>
      <c r="E50" s="35">
        <v>0</v>
      </c>
      <c r="F50" s="34">
        <v>0</v>
      </c>
      <c r="G50" s="9">
        <v>0</v>
      </c>
      <c r="H50" s="35">
        <v>0</v>
      </c>
      <c r="I50" s="34">
        <v>0</v>
      </c>
      <c r="J50" s="9">
        <v>0</v>
      </c>
      <c r="K50" s="35">
        <f t="shared" si="144"/>
        <v>0</v>
      </c>
      <c r="L50" s="34">
        <v>0</v>
      </c>
      <c r="M50" s="9">
        <v>0</v>
      </c>
      <c r="N50" s="35">
        <v>0</v>
      </c>
      <c r="O50" s="34">
        <v>0</v>
      </c>
      <c r="P50" s="9">
        <v>0</v>
      </c>
      <c r="Q50" s="35">
        <v>0</v>
      </c>
      <c r="R50" s="34">
        <v>0</v>
      </c>
      <c r="S50" s="9">
        <v>0</v>
      </c>
      <c r="T50" s="35">
        <v>0</v>
      </c>
      <c r="U50" s="34">
        <v>0</v>
      </c>
      <c r="V50" s="9">
        <v>0</v>
      </c>
      <c r="W50" s="35">
        <v>0</v>
      </c>
      <c r="X50" s="34">
        <v>-1030</v>
      </c>
      <c r="Y50" s="9">
        <v>-8687</v>
      </c>
      <c r="Z50" s="35">
        <f>Y50/X50*-1000</f>
        <v>-8433.9805825242729</v>
      </c>
      <c r="AA50" s="34">
        <v>0</v>
      </c>
      <c r="AB50" s="9">
        <v>0</v>
      </c>
      <c r="AC50" s="35">
        <v>0</v>
      </c>
      <c r="AD50" s="34">
        <v>0</v>
      </c>
      <c r="AE50" s="9">
        <v>0</v>
      </c>
      <c r="AF50" s="35">
        <v>0</v>
      </c>
      <c r="AG50" s="34">
        <v>0</v>
      </c>
      <c r="AH50" s="9">
        <v>0</v>
      </c>
      <c r="AI50" s="35">
        <v>0</v>
      </c>
      <c r="AJ50" s="34">
        <v>0</v>
      </c>
      <c r="AK50" s="9">
        <v>0</v>
      </c>
      <c r="AL50" s="35">
        <v>0</v>
      </c>
      <c r="AM50" s="34">
        <v>-406</v>
      </c>
      <c r="AN50" s="9">
        <v>-3092</v>
      </c>
      <c r="AO50" s="35">
        <f>AN50/AM50*-1000</f>
        <v>-7615.763546798029</v>
      </c>
      <c r="AP50" s="34">
        <v>0</v>
      </c>
      <c r="AQ50" s="9">
        <v>0</v>
      </c>
      <c r="AR50" s="35">
        <v>0</v>
      </c>
      <c r="AS50" s="34">
        <v>-128</v>
      </c>
      <c r="AT50" s="9">
        <v>-944</v>
      </c>
      <c r="AU50" s="35">
        <f>AT50/AS50*-1000</f>
        <v>-7375</v>
      </c>
      <c r="AV50" s="34">
        <v>0</v>
      </c>
      <c r="AW50" s="9">
        <v>0</v>
      </c>
      <c r="AX50" s="35">
        <v>0</v>
      </c>
      <c r="AY50" s="34">
        <v>0</v>
      </c>
      <c r="AZ50" s="9">
        <v>0</v>
      </c>
      <c r="BA50" s="35">
        <v>0</v>
      </c>
      <c r="BB50" s="34">
        <v>0</v>
      </c>
      <c r="BC50" s="9">
        <v>0</v>
      </c>
      <c r="BD50" s="35">
        <v>0</v>
      </c>
      <c r="BE50" s="34">
        <v>0</v>
      </c>
      <c r="BF50" s="9">
        <v>0</v>
      </c>
      <c r="BG50" s="35">
        <v>0</v>
      </c>
      <c r="BH50" s="34">
        <v>0</v>
      </c>
      <c r="BI50" s="9">
        <v>0</v>
      </c>
      <c r="BJ50" s="35">
        <v>0</v>
      </c>
      <c r="BK50" s="34">
        <v>0</v>
      </c>
      <c r="BL50" s="9">
        <v>0</v>
      </c>
      <c r="BM50" s="35">
        <v>0</v>
      </c>
      <c r="BN50" s="34">
        <v>0</v>
      </c>
      <c r="BO50" s="9">
        <v>0</v>
      </c>
      <c r="BP50" s="35">
        <v>0</v>
      </c>
      <c r="BQ50" s="34">
        <v>0</v>
      </c>
      <c r="BR50" s="9">
        <v>0</v>
      </c>
      <c r="BS50" s="35">
        <v>0</v>
      </c>
      <c r="BT50" s="34">
        <v>0</v>
      </c>
      <c r="BU50" s="9">
        <v>0</v>
      </c>
      <c r="BV50" s="35">
        <v>0</v>
      </c>
      <c r="BW50" s="34">
        <v>0</v>
      </c>
      <c r="BX50" s="9">
        <v>0</v>
      </c>
      <c r="BY50" s="35">
        <v>0</v>
      </c>
      <c r="BZ50" s="34"/>
      <c r="CA50" s="9"/>
      <c r="CB50" s="35"/>
      <c r="CC50" s="34">
        <v>0</v>
      </c>
      <c r="CD50" s="9">
        <v>0</v>
      </c>
      <c r="CE50" s="35">
        <v>0</v>
      </c>
      <c r="CF50" s="34">
        <v>89</v>
      </c>
      <c r="CG50" s="9">
        <v>609</v>
      </c>
      <c r="CH50" s="35">
        <f t="shared" si="148"/>
        <v>6842.696629213483</v>
      </c>
      <c r="CI50" s="34">
        <v>0</v>
      </c>
      <c r="CJ50" s="9">
        <v>0</v>
      </c>
      <c r="CK50" s="35">
        <v>0</v>
      </c>
      <c r="CL50" s="34">
        <v>512</v>
      </c>
      <c r="CM50" s="9">
        <v>5507</v>
      </c>
      <c r="CN50" s="35">
        <f t="shared" si="149"/>
        <v>10755.859375</v>
      </c>
      <c r="CO50" s="34">
        <v>0</v>
      </c>
      <c r="CP50" s="9">
        <v>0</v>
      </c>
      <c r="CQ50" s="35">
        <v>0</v>
      </c>
      <c r="CR50" s="34">
        <v>0</v>
      </c>
      <c r="CS50" s="9">
        <v>0</v>
      </c>
      <c r="CT50" s="35">
        <f t="shared" si="145"/>
        <v>0</v>
      </c>
      <c r="CU50" s="34">
        <v>0</v>
      </c>
      <c r="CV50" s="9">
        <v>0</v>
      </c>
      <c r="CW50" s="35">
        <v>0</v>
      </c>
      <c r="CX50" s="34">
        <v>0</v>
      </c>
      <c r="CY50" s="9">
        <v>0</v>
      </c>
      <c r="CZ50" s="35">
        <v>0</v>
      </c>
      <c r="DA50" s="34">
        <v>0</v>
      </c>
      <c r="DB50" s="9">
        <v>0</v>
      </c>
      <c r="DC50" s="35">
        <v>0</v>
      </c>
      <c r="DD50" s="34">
        <v>0</v>
      </c>
      <c r="DE50" s="9">
        <v>0</v>
      </c>
      <c r="DF50" s="35">
        <v>0</v>
      </c>
      <c r="DG50" s="34">
        <v>0</v>
      </c>
      <c r="DH50" s="9">
        <v>0</v>
      </c>
      <c r="DI50" s="35">
        <v>0</v>
      </c>
      <c r="DJ50" s="34">
        <v>0</v>
      </c>
      <c r="DK50" s="9">
        <v>0</v>
      </c>
      <c r="DL50" s="35">
        <v>0</v>
      </c>
      <c r="DM50" s="34">
        <v>0</v>
      </c>
      <c r="DN50" s="9">
        <v>0</v>
      </c>
      <c r="DO50" s="35">
        <v>0</v>
      </c>
      <c r="DP50" s="34">
        <v>1063</v>
      </c>
      <c r="DQ50" s="9">
        <v>7882</v>
      </c>
      <c r="DR50" s="35">
        <f t="shared" si="150"/>
        <v>7414.8635936030105</v>
      </c>
      <c r="DS50" s="34">
        <v>0</v>
      </c>
      <c r="DT50" s="9">
        <v>0</v>
      </c>
      <c r="DU50" s="35">
        <f t="shared" si="146"/>
        <v>0</v>
      </c>
      <c r="DV50" s="34">
        <v>0</v>
      </c>
      <c r="DW50" s="9">
        <v>0</v>
      </c>
      <c r="DX50" s="35">
        <f t="shared" si="147"/>
        <v>0</v>
      </c>
      <c r="DY50" s="34">
        <v>0</v>
      </c>
      <c r="DZ50" s="9">
        <v>0</v>
      </c>
      <c r="EA50" s="35">
        <v>0</v>
      </c>
      <c r="EB50" s="7">
        <f t="shared" si="107"/>
        <v>100</v>
      </c>
      <c r="EC50" s="11">
        <f t="shared" si="108"/>
        <v>1275</v>
      </c>
      <c r="ED50" s="4"/>
      <c r="EE50" s="5"/>
      <c r="EF50" s="4"/>
      <c r="EG50" s="4"/>
      <c r="EH50" s="4"/>
      <c r="EI50" s="5"/>
      <c r="EJ50" s="4"/>
      <c r="EK50" s="4"/>
      <c r="EL50" s="4"/>
      <c r="EM50" s="5"/>
      <c r="EN50" s="4"/>
      <c r="EO50" s="4"/>
      <c r="EP50" s="4"/>
      <c r="EQ50" s="5"/>
      <c r="ER50" s="4"/>
      <c r="ES50" s="4"/>
      <c r="ET50" s="4"/>
      <c r="EU50" s="5"/>
      <c r="EV50" s="4"/>
      <c r="EW50" s="4"/>
      <c r="EX50" s="4"/>
      <c r="EY50" s="5"/>
      <c r="EZ50" s="4"/>
      <c r="FA50" s="4"/>
      <c r="FB50" s="4"/>
      <c r="FC50" s="5"/>
      <c r="FD50" s="4"/>
      <c r="FE50" s="4"/>
      <c r="FF50" s="1"/>
      <c r="FG50" s="2"/>
      <c r="FH50" s="1"/>
      <c r="FI50" s="1"/>
      <c r="FJ50" s="1"/>
    </row>
    <row r="51" spans="1:241" x14ac:dyDescent="0.3">
      <c r="A51" s="43">
        <v>2007</v>
      </c>
      <c r="B51" s="44" t="s">
        <v>11</v>
      </c>
      <c r="C51" s="34">
        <v>0</v>
      </c>
      <c r="D51" s="9">
        <v>0</v>
      </c>
      <c r="E51" s="35">
        <v>0</v>
      </c>
      <c r="F51" s="34">
        <v>0</v>
      </c>
      <c r="G51" s="9">
        <v>0</v>
      </c>
      <c r="H51" s="35">
        <v>0</v>
      </c>
      <c r="I51" s="34">
        <v>0</v>
      </c>
      <c r="J51" s="9">
        <v>0</v>
      </c>
      <c r="K51" s="35">
        <f t="shared" si="144"/>
        <v>0</v>
      </c>
      <c r="L51" s="34">
        <v>0</v>
      </c>
      <c r="M51" s="9">
        <v>0</v>
      </c>
      <c r="N51" s="35">
        <v>0</v>
      </c>
      <c r="O51" s="34">
        <v>0</v>
      </c>
      <c r="P51" s="9">
        <v>0</v>
      </c>
      <c r="Q51" s="35">
        <v>0</v>
      </c>
      <c r="R51" s="34">
        <v>0</v>
      </c>
      <c r="S51" s="9">
        <v>0</v>
      </c>
      <c r="T51" s="35">
        <v>0</v>
      </c>
      <c r="U51" s="34">
        <v>0</v>
      </c>
      <c r="V51" s="9">
        <v>0</v>
      </c>
      <c r="W51" s="35">
        <v>0</v>
      </c>
      <c r="X51" s="34">
        <v>-970</v>
      </c>
      <c r="Y51" s="9">
        <v>-8542</v>
      </c>
      <c r="Z51" s="35">
        <f>Y51/X51*-1000</f>
        <v>-8806.1855670103105</v>
      </c>
      <c r="AA51" s="34">
        <v>0</v>
      </c>
      <c r="AB51" s="9">
        <v>0</v>
      </c>
      <c r="AC51" s="35">
        <v>0</v>
      </c>
      <c r="AD51" s="38">
        <v>0</v>
      </c>
      <c r="AE51" s="10">
        <v>0</v>
      </c>
      <c r="AF51" s="35">
        <v>0</v>
      </c>
      <c r="AG51" s="34">
        <v>0</v>
      </c>
      <c r="AH51" s="9">
        <v>0</v>
      </c>
      <c r="AI51" s="35">
        <v>0</v>
      </c>
      <c r="AJ51" s="34">
        <v>0</v>
      </c>
      <c r="AK51" s="9">
        <v>0</v>
      </c>
      <c r="AL51" s="35">
        <v>0</v>
      </c>
      <c r="AM51" s="34">
        <v>0</v>
      </c>
      <c r="AN51" s="9">
        <v>0</v>
      </c>
      <c r="AO51" s="35">
        <v>0</v>
      </c>
      <c r="AP51" s="34">
        <v>0</v>
      </c>
      <c r="AQ51" s="9">
        <v>0</v>
      </c>
      <c r="AR51" s="35">
        <v>0</v>
      </c>
      <c r="AS51" s="34">
        <v>0</v>
      </c>
      <c r="AT51" s="9">
        <v>0</v>
      </c>
      <c r="AU51" s="35">
        <v>0</v>
      </c>
      <c r="AV51" s="34">
        <v>0</v>
      </c>
      <c r="AW51" s="9">
        <v>0</v>
      </c>
      <c r="AX51" s="35">
        <v>0</v>
      </c>
      <c r="AY51" s="34">
        <v>0</v>
      </c>
      <c r="AZ51" s="9">
        <v>0</v>
      </c>
      <c r="BA51" s="35">
        <v>0</v>
      </c>
      <c r="BB51" s="34">
        <v>0</v>
      </c>
      <c r="BC51" s="9">
        <v>0</v>
      </c>
      <c r="BD51" s="35">
        <v>0</v>
      </c>
      <c r="BE51" s="34">
        <v>0</v>
      </c>
      <c r="BF51" s="9">
        <v>0</v>
      </c>
      <c r="BG51" s="35">
        <v>0</v>
      </c>
      <c r="BH51" s="34">
        <v>0</v>
      </c>
      <c r="BI51" s="9">
        <v>0</v>
      </c>
      <c r="BJ51" s="35">
        <v>0</v>
      </c>
      <c r="BK51" s="34">
        <v>0</v>
      </c>
      <c r="BL51" s="9">
        <v>0</v>
      </c>
      <c r="BM51" s="35">
        <v>0</v>
      </c>
      <c r="BN51" s="34">
        <v>0</v>
      </c>
      <c r="BO51" s="9">
        <v>0</v>
      </c>
      <c r="BP51" s="35">
        <v>0</v>
      </c>
      <c r="BQ51" s="34">
        <v>0</v>
      </c>
      <c r="BR51" s="9">
        <v>0</v>
      </c>
      <c r="BS51" s="35">
        <v>0</v>
      </c>
      <c r="BT51" s="34">
        <v>0</v>
      </c>
      <c r="BU51" s="9">
        <v>0</v>
      </c>
      <c r="BV51" s="35">
        <v>0</v>
      </c>
      <c r="BW51" s="34">
        <v>0</v>
      </c>
      <c r="BX51" s="9">
        <v>0</v>
      </c>
      <c r="BY51" s="35">
        <v>0</v>
      </c>
      <c r="BZ51" s="34"/>
      <c r="CA51" s="9"/>
      <c r="CB51" s="35"/>
      <c r="CC51" s="34">
        <v>0</v>
      </c>
      <c r="CD51" s="9">
        <v>0</v>
      </c>
      <c r="CE51" s="35">
        <v>0</v>
      </c>
      <c r="CF51" s="34">
        <v>-587</v>
      </c>
      <c r="CG51" s="9">
        <v>-4637</v>
      </c>
      <c r="CH51" s="35">
        <f>CG51/CF51*-1000</f>
        <v>-7899.4889267461667</v>
      </c>
      <c r="CI51" s="34">
        <v>0</v>
      </c>
      <c r="CJ51" s="9">
        <v>0</v>
      </c>
      <c r="CK51" s="35">
        <v>0</v>
      </c>
      <c r="CL51" s="34">
        <v>594</v>
      </c>
      <c r="CM51" s="9">
        <v>7690</v>
      </c>
      <c r="CN51" s="35">
        <f t="shared" si="149"/>
        <v>12946.127946127946</v>
      </c>
      <c r="CO51" s="34">
        <v>0</v>
      </c>
      <c r="CP51" s="9">
        <v>0</v>
      </c>
      <c r="CQ51" s="35">
        <v>0</v>
      </c>
      <c r="CR51" s="34">
        <v>0</v>
      </c>
      <c r="CS51" s="9">
        <v>0</v>
      </c>
      <c r="CT51" s="35">
        <f t="shared" si="145"/>
        <v>0</v>
      </c>
      <c r="CU51" s="34">
        <v>0</v>
      </c>
      <c r="CV51" s="9">
        <v>0</v>
      </c>
      <c r="CW51" s="35">
        <v>0</v>
      </c>
      <c r="CX51" s="34">
        <v>0</v>
      </c>
      <c r="CY51" s="9">
        <v>0</v>
      </c>
      <c r="CZ51" s="35">
        <v>0</v>
      </c>
      <c r="DA51" s="34">
        <v>0</v>
      </c>
      <c r="DB51" s="9">
        <v>0</v>
      </c>
      <c r="DC51" s="35">
        <v>0</v>
      </c>
      <c r="DD51" s="34">
        <v>0</v>
      </c>
      <c r="DE51" s="9">
        <v>0</v>
      </c>
      <c r="DF51" s="35">
        <v>0</v>
      </c>
      <c r="DG51" s="34">
        <v>0</v>
      </c>
      <c r="DH51" s="9">
        <v>0</v>
      </c>
      <c r="DI51" s="35">
        <v>0</v>
      </c>
      <c r="DJ51" s="34">
        <v>0</v>
      </c>
      <c r="DK51" s="9">
        <v>0</v>
      </c>
      <c r="DL51" s="35">
        <v>0</v>
      </c>
      <c r="DM51" s="34">
        <v>0</v>
      </c>
      <c r="DN51" s="9">
        <v>0</v>
      </c>
      <c r="DO51" s="35">
        <v>0</v>
      </c>
      <c r="DP51" s="34">
        <v>1297</v>
      </c>
      <c r="DQ51" s="9">
        <v>9701</v>
      </c>
      <c r="DR51" s="35">
        <f t="shared" si="150"/>
        <v>7479.5682343870467</v>
      </c>
      <c r="DS51" s="34">
        <v>0</v>
      </c>
      <c r="DT51" s="9">
        <v>0</v>
      </c>
      <c r="DU51" s="35">
        <f t="shared" si="146"/>
        <v>0</v>
      </c>
      <c r="DV51" s="34">
        <v>0</v>
      </c>
      <c r="DW51" s="9">
        <v>0</v>
      </c>
      <c r="DX51" s="35">
        <f t="shared" si="147"/>
        <v>0</v>
      </c>
      <c r="DY51" s="34">
        <v>0</v>
      </c>
      <c r="DZ51" s="9">
        <v>0</v>
      </c>
      <c r="EA51" s="35">
        <v>0</v>
      </c>
      <c r="EB51" s="7">
        <f t="shared" si="107"/>
        <v>334</v>
      </c>
      <c r="EC51" s="11">
        <f t="shared" si="108"/>
        <v>4212</v>
      </c>
      <c r="ED51" s="4"/>
      <c r="EE51" s="5"/>
      <c r="EF51" s="4"/>
      <c r="EG51" s="4"/>
      <c r="EH51" s="4"/>
      <c r="EI51" s="5"/>
      <c r="EJ51" s="4"/>
      <c r="EK51" s="4"/>
      <c r="EL51" s="4"/>
      <c r="EM51" s="5"/>
      <c r="EN51" s="4"/>
      <c r="EO51" s="4"/>
      <c r="EP51" s="4"/>
      <c r="EQ51" s="5"/>
      <c r="ER51" s="4"/>
      <c r="ES51" s="4"/>
      <c r="ET51" s="4"/>
      <c r="EU51" s="5"/>
      <c r="EV51" s="4"/>
      <c r="EW51" s="4"/>
      <c r="EX51" s="4"/>
      <c r="EY51" s="5"/>
      <c r="EZ51" s="4"/>
      <c r="FA51" s="4"/>
      <c r="FB51" s="4"/>
      <c r="FC51" s="5"/>
      <c r="FD51" s="4"/>
      <c r="FE51" s="4"/>
      <c r="FF51" s="1"/>
      <c r="FG51" s="2"/>
      <c r="FH51" s="1"/>
      <c r="FI51" s="1"/>
      <c r="FJ51" s="1"/>
    </row>
    <row r="52" spans="1:241" x14ac:dyDescent="0.3">
      <c r="A52" s="43">
        <v>2007</v>
      </c>
      <c r="B52" s="44" t="s">
        <v>12</v>
      </c>
      <c r="C52" s="34">
        <v>0</v>
      </c>
      <c r="D52" s="9">
        <v>0</v>
      </c>
      <c r="E52" s="35">
        <v>0</v>
      </c>
      <c r="F52" s="34">
        <v>0</v>
      </c>
      <c r="G52" s="9">
        <v>0</v>
      </c>
      <c r="H52" s="35">
        <v>0</v>
      </c>
      <c r="I52" s="34">
        <v>0</v>
      </c>
      <c r="J52" s="9">
        <v>0</v>
      </c>
      <c r="K52" s="35">
        <f t="shared" si="144"/>
        <v>0</v>
      </c>
      <c r="L52" s="34">
        <v>0</v>
      </c>
      <c r="M52" s="9">
        <v>0</v>
      </c>
      <c r="N52" s="35">
        <v>0</v>
      </c>
      <c r="O52" s="34">
        <v>0</v>
      </c>
      <c r="P52" s="9">
        <v>0</v>
      </c>
      <c r="Q52" s="35">
        <v>0</v>
      </c>
      <c r="R52" s="34">
        <v>0</v>
      </c>
      <c r="S52" s="9">
        <v>0</v>
      </c>
      <c r="T52" s="35">
        <v>0</v>
      </c>
      <c r="U52" s="34">
        <v>0</v>
      </c>
      <c r="V52" s="9">
        <v>0</v>
      </c>
      <c r="W52" s="35">
        <v>0</v>
      </c>
      <c r="X52" s="34">
        <v>0</v>
      </c>
      <c r="Y52" s="9">
        <v>0</v>
      </c>
      <c r="Z52" s="35">
        <v>0</v>
      </c>
      <c r="AA52" s="34">
        <v>0</v>
      </c>
      <c r="AB52" s="9">
        <v>0</v>
      </c>
      <c r="AC52" s="35">
        <v>0</v>
      </c>
      <c r="AD52" s="34">
        <v>0</v>
      </c>
      <c r="AE52" s="9">
        <v>0</v>
      </c>
      <c r="AF52" s="35">
        <v>0</v>
      </c>
      <c r="AG52" s="34">
        <v>0</v>
      </c>
      <c r="AH52" s="9">
        <v>0</v>
      </c>
      <c r="AI52" s="35">
        <v>0</v>
      </c>
      <c r="AJ52" s="34">
        <v>0</v>
      </c>
      <c r="AK52" s="9">
        <v>0</v>
      </c>
      <c r="AL52" s="35">
        <v>0</v>
      </c>
      <c r="AM52" s="34">
        <v>0</v>
      </c>
      <c r="AN52" s="9">
        <v>0</v>
      </c>
      <c r="AO52" s="35">
        <v>0</v>
      </c>
      <c r="AP52" s="34">
        <v>0</v>
      </c>
      <c r="AQ52" s="9">
        <v>0</v>
      </c>
      <c r="AR52" s="35">
        <v>0</v>
      </c>
      <c r="AS52" s="34">
        <v>0</v>
      </c>
      <c r="AT52" s="9">
        <v>0</v>
      </c>
      <c r="AU52" s="35">
        <v>0</v>
      </c>
      <c r="AV52" s="34">
        <v>0</v>
      </c>
      <c r="AW52" s="9">
        <v>0</v>
      </c>
      <c r="AX52" s="35">
        <v>0</v>
      </c>
      <c r="AY52" s="34">
        <v>-2014</v>
      </c>
      <c r="AZ52" s="9">
        <v>-18936</v>
      </c>
      <c r="BA52" s="35">
        <f>AZ52/AY52*-1000</f>
        <v>-9402.1847070506465</v>
      </c>
      <c r="BB52" s="34">
        <v>0</v>
      </c>
      <c r="BC52" s="9">
        <v>0</v>
      </c>
      <c r="BD52" s="35">
        <v>0</v>
      </c>
      <c r="BE52" s="34">
        <v>0</v>
      </c>
      <c r="BF52" s="9">
        <v>0</v>
      </c>
      <c r="BG52" s="35">
        <v>0</v>
      </c>
      <c r="BH52" s="34">
        <v>0</v>
      </c>
      <c r="BI52" s="9">
        <v>0</v>
      </c>
      <c r="BJ52" s="35">
        <v>0</v>
      </c>
      <c r="BK52" s="34">
        <v>0</v>
      </c>
      <c r="BL52" s="9">
        <v>0</v>
      </c>
      <c r="BM52" s="35">
        <v>0</v>
      </c>
      <c r="BN52" s="34">
        <v>0</v>
      </c>
      <c r="BO52" s="9">
        <v>0</v>
      </c>
      <c r="BP52" s="35">
        <v>0</v>
      </c>
      <c r="BQ52" s="34">
        <v>0</v>
      </c>
      <c r="BR52" s="9">
        <v>0</v>
      </c>
      <c r="BS52" s="35">
        <v>0</v>
      </c>
      <c r="BT52" s="34">
        <v>0</v>
      </c>
      <c r="BU52" s="9">
        <v>0</v>
      </c>
      <c r="BV52" s="35">
        <v>0</v>
      </c>
      <c r="BW52" s="34">
        <v>0</v>
      </c>
      <c r="BX52" s="9">
        <v>0</v>
      </c>
      <c r="BY52" s="35">
        <v>0</v>
      </c>
      <c r="BZ52" s="34"/>
      <c r="CA52" s="9"/>
      <c r="CB52" s="35"/>
      <c r="CC52" s="34">
        <v>0</v>
      </c>
      <c r="CD52" s="9">
        <v>0</v>
      </c>
      <c r="CE52" s="35">
        <v>0</v>
      </c>
      <c r="CF52" s="34">
        <v>140</v>
      </c>
      <c r="CG52" s="9">
        <v>1893</v>
      </c>
      <c r="CH52" s="35">
        <f t="shared" si="148"/>
        <v>13521.428571428572</v>
      </c>
      <c r="CI52" s="34">
        <v>0</v>
      </c>
      <c r="CJ52" s="9">
        <v>0</v>
      </c>
      <c r="CK52" s="35">
        <v>0</v>
      </c>
      <c r="CL52" s="34">
        <v>697</v>
      </c>
      <c r="CM52" s="9">
        <v>10310</v>
      </c>
      <c r="CN52" s="35">
        <f t="shared" si="149"/>
        <v>14791.965566714491</v>
      </c>
      <c r="CO52" s="34">
        <v>0</v>
      </c>
      <c r="CP52" s="9">
        <v>0</v>
      </c>
      <c r="CQ52" s="35">
        <v>0</v>
      </c>
      <c r="CR52" s="34">
        <v>0</v>
      </c>
      <c r="CS52" s="9">
        <v>0</v>
      </c>
      <c r="CT52" s="35">
        <f t="shared" si="145"/>
        <v>0</v>
      </c>
      <c r="CU52" s="34">
        <v>0</v>
      </c>
      <c r="CV52" s="9">
        <v>0</v>
      </c>
      <c r="CW52" s="35">
        <v>0</v>
      </c>
      <c r="CX52" s="34">
        <v>0</v>
      </c>
      <c r="CY52" s="9">
        <v>0</v>
      </c>
      <c r="CZ52" s="35">
        <v>0</v>
      </c>
      <c r="DA52" s="34">
        <v>0</v>
      </c>
      <c r="DB52" s="9">
        <v>0</v>
      </c>
      <c r="DC52" s="35">
        <v>0</v>
      </c>
      <c r="DD52" s="34">
        <v>0</v>
      </c>
      <c r="DE52" s="9">
        <v>0</v>
      </c>
      <c r="DF52" s="35">
        <v>0</v>
      </c>
      <c r="DG52" s="34">
        <v>0</v>
      </c>
      <c r="DH52" s="9">
        <v>0</v>
      </c>
      <c r="DI52" s="35">
        <v>0</v>
      </c>
      <c r="DJ52" s="34">
        <v>0</v>
      </c>
      <c r="DK52" s="9">
        <v>0</v>
      </c>
      <c r="DL52" s="35">
        <v>0</v>
      </c>
      <c r="DM52" s="34">
        <v>0</v>
      </c>
      <c r="DN52" s="9">
        <v>0</v>
      </c>
      <c r="DO52" s="35">
        <v>0</v>
      </c>
      <c r="DP52" s="34">
        <v>1497</v>
      </c>
      <c r="DQ52" s="9">
        <v>10873</v>
      </c>
      <c r="DR52" s="35">
        <f t="shared" si="150"/>
        <v>7263.1930527722106</v>
      </c>
      <c r="DS52" s="34">
        <v>0</v>
      </c>
      <c r="DT52" s="9">
        <v>0</v>
      </c>
      <c r="DU52" s="35">
        <f t="shared" si="146"/>
        <v>0</v>
      </c>
      <c r="DV52" s="34">
        <v>0</v>
      </c>
      <c r="DW52" s="9">
        <v>0</v>
      </c>
      <c r="DX52" s="35">
        <f t="shared" si="147"/>
        <v>0</v>
      </c>
      <c r="DY52" s="34">
        <v>0</v>
      </c>
      <c r="DZ52" s="9">
        <v>0</v>
      </c>
      <c r="EA52" s="35">
        <v>0</v>
      </c>
      <c r="EB52" s="7">
        <f t="shared" si="107"/>
        <v>320</v>
      </c>
      <c r="EC52" s="11">
        <f t="shared" si="108"/>
        <v>4140</v>
      </c>
      <c r="ED52" s="4"/>
      <c r="EE52" s="5"/>
      <c r="EF52" s="4"/>
      <c r="EG52" s="4"/>
      <c r="EH52" s="4"/>
      <c r="EI52" s="5"/>
      <c r="EJ52" s="4"/>
      <c r="EK52" s="4"/>
      <c r="EL52" s="4"/>
      <c r="EM52" s="5"/>
      <c r="EN52" s="4"/>
      <c r="EO52" s="4"/>
      <c r="EP52" s="4"/>
      <c r="EQ52" s="5"/>
      <c r="ER52" s="4"/>
      <c r="ES52" s="4"/>
      <c r="ET52" s="4"/>
      <c r="EU52" s="5"/>
      <c r="EV52" s="4"/>
      <c r="EW52" s="4"/>
      <c r="EX52" s="4"/>
      <c r="EY52" s="5"/>
      <c r="EZ52" s="4"/>
      <c r="FA52" s="4"/>
      <c r="FB52" s="4"/>
      <c r="FC52" s="5"/>
      <c r="FD52" s="4"/>
      <c r="FE52" s="4"/>
      <c r="FF52" s="1"/>
      <c r="FG52" s="2"/>
      <c r="FH52" s="1"/>
      <c r="FI52" s="1"/>
      <c r="FJ52" s="1"/>
    </row>
    <row r="53" spans="1:241" x14ac:dyDescent="0.3">
      <c r="A53" s="43">
        <v>2007</v>
      </c>
      <c r="B53" s="44" t="s">
        <v>13</v>
      </c>
      <c r="C53" s="38">
        <v>0</v>
      </c>
      <c r="D53" s="10">
        <v>0</v>
      </c>
      <c r="E53" s="35">
        <v>0</v>
      </c>
      <c r="F53" s="38">
        <v>0</v>
      </c>
      <c r="G53" s="10">
        <v>0</v>
      </c>
      <c r="H53" s="35">
        <v>0</v>
      </c>
      <c r="I53" s="38">
        <v>0</v>
      </c>
      <c r="J53" s="10">
        <v>0</v>
      </c>
      <c r="K53" s="35">
        <f t="shared" si="144"/>
        <v>0</v>
      </c>
      <c r="L53" s="38">
        <v>0</v>
      </c>
      <c r="M53" s="10">
        <v>0</v>
      </c>
      <c r="N53" s="35">
        <v>0</v>
      </c>
      <c r="O53" s="38">
        <v>0</v>
      </c>
      <c r="P53" s="10">
        <v>0</v>
      </c>
      <c r="Q53" s="35">
        <v>0</v>
      </c>
      <c r="R53" s="38">
        <v>0</v>
      </c>
      <c r="S53" s="10">
        <v>0</v>
      </c>
      <c r="T53" s="35">
        <v>0</v>
      </c>
      <c r="U53" s="38">
        <v>0</v>
      </c>
      <c r="V53" s="10">
        <v>0</v>
      </c>
      <c r="W53" s="35">
        <v>0</v>
      </c>
      <c r="X53" s="34">
        <v>-1544</v>
      </c>
      <c r="Y53" s="9">
        <v>-16189</v>
      </c>
      <c r="Z53" s="35">
        <f>Y53/X53*-1000</f>
        <v>-10485.103626943004</v>
      </c>
      <c r="AA53" s="34">
        <v>0</v>
      </c>
      <c r="AB53" s="9">
        <v>0</v>
      </c>
      <c r="AC53" s="35">
        <v>0</v>
      </c>
      <c r="AD53" s="34">
        <v>0</v>
      </c>
      <c r="AE53" s="9">
        <v>0</v>
      </c>
      <c r="AF53" s="35">
        <v>0</v>
      </c>
      <c r="AG53" s="34">
        <v>0</v>
      </c>
      <c r="AH53" s="9">
        <v>0</v>
      </c>
      <c r="AI53" s="35">
        <v>0</v>
      </c>
      <c r="AJ53" s="34">
        <v>0</v>
      </c>
      <c r="AK53" s="9">
        <v>0</v>
      </c>
      <c r="AL53" s="35">
        <v>0</v>
      </c>
      <c r="AM53" s="34">
        <v>0</v>
      </c>
      <c r="AN53" s="9">
        <v>0</v>
      </c>
      <c r="AO53" s="35">
        <v>0</v>
      </c>
      <c r="AP53" s="34">
        <v>0</v>
      </c>
      <c r="AQ53" s="9">
        <v>0</v>
      </c>
      <c r="AR53" s="35">
        <v>0</v>
      </c>
      <c r="AS53" s="34">
        <v>-614</v>
      </c>
      <c r="AT53" s="9">
        <v>-2400</v>
      </c>
      <c r="AU53" s="35">
        <f>AT53/AS53*-1000</f>
        <v>-3908.7947882736157</v>
      </c>
      <c r="AV53" s="34">
        <v>0</v>
      </c>
      <c r="AW53" s="9">
        <v>0</v>
      </c>
      <c r="AX53" s="35">
        <v>0</v>
      </c>
      <c r="AY53" s="34">
        <v>0</v>
      </c>
      <c r="AZ53" s="9">
        <v>0</v>
      </c>
      <c r="BA53" s="35">
        <v>0</v>
      </c>
      <c r="BB53" s="34">
        <v>0</v>
      </c>
      <c r="BC53" s="9">
        <v>0</v>
      </c>
      <c r="BD53" s="35">
        <v>0</v>
      </c>
      <c r="BE53" s="34">
        <v>0</v>
      </c>
      <c r="BF53" s="9">
        <v>0</v>
      </c>
      <c r="BG53" s="35">
        <v>0</v>
      </c>
      <c r="BH53" s="34">
        <v>0</v>
      </c>
      <c r="BI53" s="9">
        <v>0</v>
      </c>
      <c r="BJ53" s="35">
        <v>0</v>
      </c>
      <c r="BK53" s="34">
        <v>0</v>
      </c>
      <c r="BL53" s="9">
        <v>0</v>
      </c>
      <c r="BM53" s="35">
        <v>0</v>
      </c>
      <c r="BN53" s="34">
        <v>0</v>
      </c>
      <c r="BO53" s="9">
        <v>0</v>
      </c>
      <c r="BP53" s="35">
        <v>0</v>
      </c>
      <c r="BQ53" s="34">
        <v>0</v>
      </c>
      <c r="BR53" s="9">
        <v>0</v>
      </c>
      <c r="BS53" s="35">
        <v>0</v>
      </c>
      <c r="BT53" s="34">
        <v>0</v>
      </c>
      <c r="BU53" s="9">
        <v>0</v>
      </c>
      <c r="BV53" s="35">
        <v>0</v>
      </c>
      <c r="BW53" s="34">
        <v>0</v>
      </c>
      <c r="BX53" s="9">
        <v>0</v>
      </c>
      <c r="BY53" s="35">
        <v>0</v>
      </c>
      <c r="BZ53" s="34"/>
      <c r="CA53" s="9"/>
      <c r="CB53" s="35"/>
      <c r="CC53" s="34">
        <v>0</v>
      </c>
      <c r="CD53" s="9">
        <v>0</v>
      </c>
      <c r="CE53" s="35">
        <v>0</v>
      </c>
      <c r="CF53" s="34">
        <v>-35</v>
      </c>
      <c r="CG53" s="9">
        <v>-2579</v>
      </c>
      <c r="CH53" s="35">
        <f>CG53/CF53*-1000</f>
        <v>-73685.71428571429</v>
      </c>
      <c r="CI53" s="34">
        <v>0</v>
      </c>
      <c r="CJ53" s="9">
        <v>0</v>
      </c>
      <c r="CK53" s="35">
        <v>0</v>
      </c>
      <c r="CL53" s="34">
        <v>716</v>
      </c>
      <c r="CM53" s="9">
        <v>11006</v>
      </c>
      <c r="CN53" s="35">
        <f t="shared" si="149"/>
        <v>15371.50837988827</v>
      </c>
      <c r="CO53" s="34">
        <v>0</v>
      </c>
      <c r="CP53" s="9">
        <v>0</v>
      </c>
      <c r="CQ53" s="35">
        <v>0</v>
      </c>
      <c r="CR53" s="34">
        <v>0</v>
      </c>
      <c r="CS53" s="9">
        <v>0</v>
      </c>
      <c r="CT53" s="35">
        <f t="shared" si="145"/>
        <v>0</v>
      </c>
      <c r="CU53" s="34">
        <v>0</v>
      </c>
      <c r="CV53" s="9">
        <v>0</v>
      </c>
      <c r="CW53" s="35">
        <v>0</v>
      </c>
      <c r="CX53" s="34">
        <v>0</v>
      </c>
      <c r="CY53" s="9">
        <v>0</v>
      </c>
      <c r="CZ53" s="35">
        <v>0</v>
      </c>
      <c r="DA53" s="34">
        <v>0</v>
      </c>
      <c r="DB53" s="9">
        <v>0</v>
      </c>
      <c r="DC53" s="35">
        <v>0</v>
      </c>
      <c r="DD53" s="34">
        <v>0</v>
      </c>
      <c r="DE53" s="9">
        <v>0</v>
      </c>
      <c r="DF53" s="35">
        <v>0</v>
      </c>
      <c r="DG53" s="34">
        <v>0</v>
      </c>
      <c r="DH53" s="9">
        <v>0</v>
      </c>
      <c r="DI53" s="35">
        <v>0</v>
      </c>
      <c r="DJ53" s="34">
        <v>0</v>
      </c>
      <c r="DK53" s="9">
        <v>0</v>
      </c>
      <c r="DL53" s="35">
        <v>0</v>
      </c>
      <c r="DM53" s="34">
        <v>0</v>
      </c>
      <c r="DN53" s="9">
        <v>0</v>
      </c>
      <c r="DO53" s="35">
        <v>0</v>
      </c>
      <c r="DP53" s="34">
        <v>1977</v>
      </c>
      <c r="DQ53" s="9">
        <v>19192</v>
      </c>
      <c r="DR53" s="35">
        <f t="shared" si="150"/>
        <v>9707.6378351036929</v>
      </c>
      <c r="DS53" s="34">
        <v>0</v>
      </c>
      <c r="DT53" s="9">
        <v>0</v>
      </c>
      <c r="DU53" s="35">
        <f t="shared" si="146"/>
        <v>0</v>
      </c>
      <c r="DV53" s="34">
        <v>0</v>
      </c>
      <c r="DW53" s="9">
        <v>0</v>
      </c>
      <c r="DX53" s="35">
        <f t="shared" si="147"/>
        <v>0</v>
      </c>
      <c r="DY53" s="34">
        <v>34</v>
      </c>
      <c r="DZ53" s="9">
        <v>102</v>
      </c>
      <c r="EA53" s="35">
        <f>DZ53/DY53*1000</f>
        <v>3000</v>
      </c>
      <c r="EB53" s="7">
        <f t="shared" si="107"/>
        <v>534</v>
      </c>
      <c r="EC53" s="11">
        <f t="shared" si="108"/>
        <v>9132</v>
      </c>
      <c r="ED53" s="4"/>
      <c r="EE53" s="5"/>
      <c r="EF53" s="4"/>
      <c r="EG53" s="4"/>
      <c r="EH53" s="4"/>
      <c r="EI53" s="5"/>
      <c r="EJ53" s="4"/>
      <c r="EK53" s="4"/>
      <c r="EL53" s="4"/>
      <c r="EM53" s="5"/>
      <c r="EN53" s="4"/>
      <c r="EO53" s="4"/>
      <c r="EP53" s="4"/>
      <c r="EQ53" s="5"/>
      <c r="ER53" s="4"/>
      <c r="ES53" s="4"/>
      <c r="ET53" s="4"/>
      <c r="EU53" s="5"/>
      <c r="EV53" s="4"/>
      <c r="EW53" s="4"/>
      <c r="EX53" s="4"/>
      <c r="EY53" s="5"/>
      <c r="EZ53" s="4"/>
      <c r="FA53" s="4"/>
      <c r="FB53" s="4"/>
      <c r="FC53" s="5"/>
      <c r="FD53" s="4"/>
      <c r="FE53" s="4"/>
      <c r="FF53" s="1"/>
      <c r="FG53" s="2"/>
      <c r="FH53" s="1"/>
      <c r="FI53" s="1"/>
      <c r="FJ53" s="1"/>
    </row>
    <row r="54" spans="1:241" x14ac:dyDescent="0.3">
      <c r="A54" s="43">
        <v>2007</v>
      </c>
      <c r="B54" s="44" t="s">
        <v>14</v>
      </c>
      <c r="C54" s="34">
        <v>0</v>
      </c>
      <c r="D54" s="9">
        <v>0</v>
      </c>
      <c r="E54" s="35">
        <v>0</v>
      </c>
      <c r="F54" s="34">
        <v>0</v>
      </c>
      <c r="G54" s="9">
        <v>0</v>
      </c>
      <c r="H54" s="35">
        <v>0</v>
      </c>
      <c r="I54" s="34">
        <v>0</v>
      </c>
      <c r="J54" s="9">
        <v>0</v>
      </c>
      <c r="K54" s="35">
        <f t="shared" si="144"/>
        <v>0</v>
      </c>
      <c r="L54" s="34">
        <v>0</v>
      </c>
      <c r="M54" s="9">
        <v>0</v>
      </c>
      <c r="N54" s="35">
        <v>0</v>
      </c>
      <c r="O54" s="34">
        <v>0</v>
      </c>
      <c r="P54" s="9">
        <v>0</v>
      </c>
      <c r="Q54" s="35">
        <v>0</v>
      </c>
      <c r="R54" s="34">
        <v>0</v>
      </c>
      <c r="S54" s="9">
        <v>0</v>
      </c>
      <c r="T54" s="35">
        <v>0</v>
      </c>
      <c r="U54" s="34">
        <v>0</v>
      </c>
      <c r="V54" s="9">
        <v>0</v>
      </c>
      <c r="W54" s="35">
        <v>0</v>
      </c>
      <c r="X54" s="34">
        <v>854</v>
      </c>
      <c r="Y54" s="9">
        <v>7585</v>
      </c>
      <c r="Z54" s="35">
        <f t="shared" ref="Z54" si="152">Y54/X54*1000</f>
        <v>8881.7330210772834</v>
      </c>
      <c r="AA54" s="34">
        <v>0</v>
      </c>
      <c r="AB54" s="9">
        <v>0</v>
      </c>
      <c r="AC54" s="35">
        <v>0</v>
      </c>
      <c r="AD54" s="34">
        <v>0</v>
      </c>
      <c r="AE54" s="9">
        <v>0</v>
      </c>
      <c r="AF54" s="35">
        <v>0</v>
      </c>
      <c r="AG54" s="34">
        <v>0</v>
      </c>
      <c r="AH54" s="9">
        <v>0</v>
      </c>
      <c r="AI54" s="35">
        <v>0</v>
      </c>
      <c r="AJ54" s="34">
        <v>0</v>
      </c>
      <c r="AK54" s="9">
        <v>0</v>
      </c>
      <c r="AL54" s="35">
        <v>0</v>
      </c>
      <c r="AM54" s="34">
        <v>0</v>
      </c>
      <c r="AN54" s="9">
        <v>0</v>
      </c>
      <c r="AO54" s="35">
        <v>0</v>
      </c>
      <c r="AP54" s="34">
        <v>0</v>
      </c>
      <c r="AQ54" s="9">
        <v>0</v>
      </c>
      <c r="AR54" s="35">
        <v>0</v>
      </c>
      <c r="AS54" s="34">
        <v>-457</v>
      </c>
      <c r="AT54" s="9">
        <v>2121</v>
      </c>
      <c r="AU54" s="35">
        <f t="shared" ref="AU54" si="153">AT54/AS54*1000</f>
        <v>-4641.1378555798692</v>
      </c>
      <c r="AV54" s="34">
        <v>0</v>
      </c>
      <c r="AW54" s="9">
        <v>0</v>
      </c>
      <c r="AX54" s="35">
        <v>0</v>
      </c>
      <c r="AY54" s="34">
        <v>0</v>
      </c>
      <c r="AZ54" s="9">
        <v>0</v>
      </c>
      <c r="BA54" s="35">
        <v>0</v>
      </c>
      <c r="BB54" s="34">
        <v>0</v>
      </c>
      <c r="BC54" s="9">
        <v>0</v>
      </c>
      <c r="BD54" s="35">
        <v>0</v>
      </c>
      <c r="BE54" s="34">
        <v>0</v>
      </c>
      <c r="BF54" s="9">
        <v>0</v>
      </c>
      <c r="BG54" s="35">
        <v>0</v>
      </c>
      <c r="BH54" s="34">
        <v>96</v>
      </c>
      <c r="BI54" s="9">
        <v>1947</v>
      </c>
      <c r="BJ54" s="35">
        <f>BI54/BH54*1000</f>
        <v>20281.25</v>
      </c>
      <c r="BK54" s="34">
        <v>0</v>
      </c>
      <c r="BL54" s="9">
        <v>0</v>
      </c>
      <c r="BM54" s="35">
        <v>0</v>
      </c>
      <c r="BN54" s="34">
        <v>0</v>
      </c>
      <c r="BO54" s="9">
        <v>0</v>
      </c>
      <c r="BP54" s="35">
        <v>0</v>
      </c>
      <c r="BQ54" s="34">
        <v>0</v>
      </c>
      <c r="BR54" s="9">
        <v>0</v>
      </c>
      <c r="BS54" s="35">
        <v>0</v>
      </c>
      <c r="BT54" s="34">
        <v>0</v>
      </c>
      <c r="BU54" s="9">
        <v>0</v>
      </c>
      <c r="BV54" s="35">
        <v>0</v>
      </c>
      <c r="BW54" s="34">
        <v>0</v>
      </c>
      <c r="BX54" s="9">
        <v>0</v>
      </c>
      <c r="BY54" s="35">
        <v>0</v>
      </c>
      <c r="BZ54" s="34"/>
      <c r="CA54" s="9"/>
      <c r="CB54" s="35"/>
      <c r="CC54" s="34">
        <v>0</v>
      </c>
      <c r="CD54" s="9">
        <v>0</v>
      </c>
      <c r="CE54" s="35">
        <v>0</v>
      </c>
      <c r="CF54" s="34">
        <v>76</v>
      </c>
      <c r="CG54" s="9">
        <v>384</v>
      </c>
      <c r="CH54" s="35">
        <f t="shared" si="148"/>
        <v>5052.6315789473683</v>
      </c>
      <c r="CI54" s="34">
        <v>0</v>
      </c>
      <c r="CJ54" s="9">
        <v>0</v>
      </c>
      <c r="CK54" s="35">
        <v>0</v>
      </c>
      <c r="CL54" s="34">
        <v>0</v>
      </c>
      <c r="CM54" s="9">
        <v>0</v>
      </c>
      <c r="CN54" s="35">
        <v>0</v>
      </c>
      <c r="CO54" s="34">
        <v>0</v>
      </c>
      <c r="CP54" s="9">
        <v>0</v>
      </c>
      <c r="CQ54" s="35">
        <v>0</v>
      </c>
      <c r="CR54" s="34">
        <v>0</v>
      </c>
      <c r="CS54" s="9">
        <v>0</v>
      </c>
      <c r="CT54" s="35">
        <f t="shared" si="145"/>
        <v>0</v>
      </c>
      <c r="CU54" s="34">
        <v>0</v>
      </c>
      <c r="CV54" s="9">
        <v>0</v>
      </c>
      <c r="CW54" s="35">
        <v>0</v>
      </c>
      <c r="CX54" s="34">
        <v>0</v>
      </c>
      <c r="CY54" s="9">
        <v>0</v>
      </c>
      <c r="CZ54" s="35">
        <v>0</v>
      </c>
      <c r="DA54" s="34">
        <v>0</v>
      </c>
      <c r="DB54" s="9">
        <v>0</v>
      </c>
      <c r="DC54" s="35">
        <v>0</v>
      </c>
      <c r="DD54" s="34">
        <v>0</v>
      </c>
      <c r="DE54" s="9">
        <v>0</v>
      </c>
      <c r="DF54" s="35">
        <v>0</v>
      </c>
      <c r="DG54" s="34">
        <v>0</v>
      </c>
      <c r="DH54" s="9">
        <v>0</v>
      </c>
      <c r="DI54" s="35">
        <v>0</v>
      </c>
      <c r="DJ54" s="34">
        <v>0</v>
      </c>
      <c r="DK54" s="9">
        <v>0</v>
      </c>
      <c r="DL54" s="35">
        <v>0</v>
      </c>
      <c r="DM54" s="34">
        <v>0</v>
      </c>
      <c r="DN54" s="9">
        <v>0</v>
      </c>
      <c r="DO54" s="35">
        <v>0</v>
      </c>
      <c r="DP54" s="34">
        <v>2941</v>
      </c>
      <c r="DQ54" s="9">
        <v>34506</v>
      </c>
      <c r="DR54" s="35">
        <f t="shared" si="150"/>
        <v>11732.743964637879</v>
      </c>
      <c r="DS54" s="34">
        <v>0</v>
      </c>
      <c r="DT54" s="9">
        <v>0</v>
      </c>
      <c r="DU54" s="35">
        <f t="shared" si="146"/>
        <v>0</v>
      </c>
      <c r="DV54" s="34">
        <v>0</v>
      </c>
      <c r="DW54" s="9">
        <v>0</v>
      </c>
      <c r="DX54" s="35">
        <f t="shared" si="147"/>
        <v>0</v>
      </c>
      <c r="DY54" s="34">
        <v>0</v>
      </c>
      <c r="DZ54" s="9">
        <v>0</v>
      </c>
      <c r="EA54" s="35">
        <v>0</v>
      </c>
      <c r="EB54" s="7">
        <f t="shared" si="107"/>
        <v>3510</v>
      </c>
      <c r="EC54" s="11">
        <f t="shared" si="108"/>
        <v>46543</v>
      </c>
      <c r="ED54" s="4"/>
      <c r="EE54" s="5"/>
      <c r="EF54" s="4"/>
      <c r="EG54" s="4"/>
      <c r="EH54" s="4"/>
      <c r="EI54" s="5"/>
      <c r="EJ54" s="4"/>
      <c r="EK54" s="4"/>
      <c r="EL54" s="4"/>
      <c r="EM54" s="5"/>
      <c r="EN54" s="4"/>
      <c r="EO54" s="4"/>
      <c r="EP54" s="4"/>
      <c r="EQ54" s="5"/>
      <c r="ER54" s="4"/>
      <c r="ES54" s="4"/>
      <c r="ET54" s="4"/>
      <c r="EU54" s="5"/>
      <c r="EV54" s="4"/>
      <c r="EW54" s="4"/>
      <c r="EX54" s="4"/>
      <c r="EY54" s="5"/>
      <c r="EZ54" s="4"/>
      <c r="FA54" s="4"/>
      <c r="FB54" s="4"/>
      <c r="FC54" s="5"/>
      <c r="FD54" s="4"/>
      <c r="FE54" s="4"/>
      <c r="FF54" s="1"/>
      <c r="FG54" s="2"/>
      <c r="FH54" s="1"/>
      <c r="FI54" s="1"/>
      <c r="FJ54" s="1"/>
    </row>
    <row r="55" spans="1:241" x14ac:dyDescent="0.3">
      <c r="A55" s="43">
        <v>2007</v>
      </c>
      <c r="B55" s="44" t="s">
        <v>15</v>
      </c>
      <c r="C55" s="34">
        <v>0</v>
      </c>
      <c r="D55" s="9">
        <v>0</v>
      </c>
      <c r="E55" s="35">
        <v>0</v>
      </c>
      <c r="F55" s="34">
        <v>0</v>
      </c>
      <c r="G55" s="9">
        <v>0</v>
      </c>
      <c r="H55" s="35">
        <v>0</v>
      </c>
      <c r="I55" s="34">
        <v>0</v>
      </c>
      <c r="J55" s="9">
        <v>0</v>
      </c>
      <c r="K55" s="35">
        <f t="shared" si="144"/>
        <v>0</v>
      </c>
      <c r="L55" s="34">
        <v>0</v>
      </c>
      <c r="M55" s="9">
        <v>0</v>
      </c>
      <c r="N55" s="35">
        <v>0</v>
      </c>
      <c r="O55" s="34">
        <v>0</v>
      </c>
      <c r="P55" s="9">
        <v>0</v>
      </c>
      <c r="Q55" s="35">
        <v>0</v>
      </c>
      <c r="R55" s="34">
        <v>0</v>
      </c>
      <c r="S55" s="9">
        <v>0</v>
      </c>
      <c r="T55" s="35">
        <v>0</v>
      </c>
      <c r="U55" s="34">
        <v>0</v>
      </c>
      <c r="V55" s="9">
        <v>0</v>
      </c>
      <c r="W55" s="35">
        <v>0</v>
      </c>
      <c r="X55" s="34">
        <v>-2065</v>
      </c>
      <c r="Y55" s="9">
        <v>-27797</v>
      </c>
      <c r="Z55" s="35">
        <f>Y55/X55*-1000</f>
        <v>-13461.016949152543</v>
      </c>
      <c r="AA55" s="34">
        <v>0</v>
      </c>
      <c r="AB55" s="9">
        <v>0</v>
      </c>
      <c r="AC55" s="35">
        <v>0</v>
      </c>
      <c r="AD55" s="34">
        <v>0</v>
      </c>
      <c r="AE55" s="9">
        <v>0</v>
      </c>
      <c r="AF55" s="35">
        <v>0</v>
      </c>
      <c r="AG55" s="34">
        <v>0</v>
      </c>
      <c r="AH55" s="9">
        <v>0</v>
      </c>
      <c r="AI55" s="35">
        <v>0</v>
      </c>
      <c r="AJ55" s="34">
        <v>0</v>
      </c>
      <c r="AK55" s="9">
        <v>0</v>
      </c>
      <c r="AL55" s="35">
        <v>0</v>
      </c>
      <c r="AM55" s="34">
        <v>-814</v>
      </c>
      <c r="AN55" s="9">
        <v>-6099</v>
      </c>
      <c r="AO55" s="35">
        <f>AN55/AM55*-1000</f>
        <v>-7492.6289926289928</v>
      </c>
      <c r="AP55" s="34">
        <v>0</v>
      </c>
      <c r="AQ55" s="9">
        <v>0</v>
      </c>
      <c r="AR55" s="35">
        <v>0</v>
      </c>
      <c r="AS55" s="34">
        <v>0</v>
      </c>
      <c r="AT55" s="9">
        <v>0</v>
      </c>
      <c r="AU55" s="35">
        <v>0</v>
      </c>
      <c r="AV55" s="34">
        <v>0</v>
      </c>
      <c r="AW55" s="9">
        <v>0</v>
      </c>
      <c r="AX55" s="35">
        <v>0</v>
      </c>
      <c r="AY55" s="34">
        <v>0</v>
      </c>
      <c r="AZ55" s="9">
        <v>0</v>
      </c>
      <c r="BA55" s="35">
        <v>0</v>
      </c>
      <c r="BB55" s="34">
        <v>0</v>
      </c>
      <c r="BC55" s="9">
        <v>0</v>
      </c>
      <c r="BD55" s="35">
        <v>0</v>
      </c>
      <c r="BE55" s="34">
        <v>0</v>
      </c>
      <c r="BF55" s="9">
        <v>0</v>
      </c>
      <c r="BG55" s="35">
        <v>0</v>
      </c>
      <c r="BH55" s="34">
        <v>0</v>
      </c>
      <c r="BI55" s="9">
        <v>0</v>
      </c>
      <c r="BJ55" s="35">
        <v>0</v>
      </c>
      <c r="BK55" s="34">
        <v>0</v>
      </c>
      <c r="BL55" s="9">
        <v>0</v>
      </c>
      <c r="BM55" s="35">
        <v>0</v>
      </c>
      <c r="BN55" s="34">
        <v>0</v>
      </c>
      <c r="BO55" s="9">
        <v>0</v>
      </c>
      <c r="BP55" s="35">
        <v>0</v>
      </c>
      <c r="BQ55" s="34">
        <v>0</v>
      </c>
      <c r="BR55" s="9">
        <v>0</v>
      </c>
      <c r="BS55" s="35">
        <v>0</v>
      </c>
      <c r="BT55" s="34">
        <v>0</v>
      </c>
      <c r="BU55" s="9">
        <v>0</v>
      </c>
      <c r="BV55" s="35">
        <v>0</v>
      </c>
      <c r="BW55" s="34">
        <v>0</v>
      </c>
      <c r="BX55" s="9">
        <v>0</v>
      </c>
      <c r="BY55" s="35">
        <v>0</v>
      </c>
      <c r="BZ55" s="34"/>
      <c r="CA55" s="9"/>
      <c r="CB55" s="35"/>
      <c r="CC55" s="34">
        <v>0</v>
      </c>
      <c r="CD55" s="9">
        <v>0</v>
      </c>
      <c r="CE55" s="35">
        <v>0</v>
      </c>
      <c r="CF55" s="34">
        <v>15</v>
      </c>
      <c r="CG55" s="9">
        <v>1276</v>
      </c>
      <c r="CH55" s="35">
        <f t="shared" si="148"/>
        <v>85066.666666666657</v>
      </c>
      <c r="CI55" s="34">
        <v>0</v>
      </c>
      <c r="CJ55" s="9">
        <v>0</v>
      </c>
      <c r="CK55" s="35">
        <v>0</v>
      </c>
      <c r="CL55" s="34">
        <v>726</v>
      </c>
      <c r="CM55" s="9">
        <v>10958</v>
      </c>
      <c r="CN55" s="35">
        <f t="shared" si="149"/>
        <v>15093.663911845731</v>
      </c>
      <c r="CO55" s="34">
        <v>0</v>
      </c>
      <c r="CP55" s="9">
        <v>0</v>
      </c>
      <c r="CQ55" s="35">
        <v>0</v>
      </c>
      <c r="CR55" s="34">
        <v>0</v>
      </c>
      <c r="CS55" s="9">
        <v>0</v>
      </c>
      <c r="CT55" s="35">
        <f t="shared" si="145"/>
        <v>0</v>
      </c>
      <c r="CU55" s="34">
        <v>0</v>
      </c>
      <c r="CV55" s="9">
        <v>0</v>
      </c>
      <c r="CW55" s="35">
        <v>0</v>
      </c>
      <c r="CX55" s="34">
        <v>0</v>
      </c>
      <c r="CY55" s="9">
        <v>0</v>
      </c>
      <c r="CZ55" s="35">
        <v>0</v>
      </c>
      <c r="DA55" s="34">
        <v>0</v>
      </c>
      <c r="DB55" s="9">
        <v>0</v>
      </c>
      <c r="DC55" s="35">
        <v>0</v>
      </c>
      <c r="DD55" s="34">
        <v>0</v>
      </c>
      <c r="DE55" s="9">
        <v>0</v>
      </c>
      <c r="DF55" s="35">
        <v>0</v>
      </c>
      <c r="DG55" s="34">
        <v>0</v>
      </c>
      <c r="DH55" s="9">
        <v>0</v>
      </c>
      <c r="DI55" s="35">
        <v>0</v>
      </c>
      <c r="DJ55" s="34">
        <v>0</v>
      </c>
      <c r="DK55" s="9">
        <v>0</v>
      </c>
      <c r="DL55" s="35">
        <v>0</v>
      </c>
      <c r="DM55" s="34">
        <v>0</v>
      </c>
      <c r="DN55" s="9">
        <v>0</v>
      </c>
      <c r="DO55" s="35">
        <v>0</v>
      </c>
      <c r="DP55" s="34">
        <v>2473</v>
      </c>
      <c r="DQ55" s="9">
        <v>27208</v>
      </c>
      <c r="DR55" s="35">
        <f t="shared" si="150"/>
        <v>11002.02183582693</v>
      </c>
      <c r="DS55" s="34">
        <v>0</v>
      </c>
      <c r="DT55" s="9">
        <v>0</v>
      </c>
      <c r="DU55" s="35">
        <f t="shared" si="146"/>
        <v>0</v>
      </c>
      <c r="DV55" s="34">
        <v>0</v>
      </c>
      <c r="DW55" s="9">
        <v>0</v>
      </c>
      <c r="DX55" s="35">
        <f t="shared" si="147"/>
        <v>0</v>
      </c>
      <c r="DY55" s="34">
        <v>0</v>
      </c>
      <c r="DZ55" s="9">
        <v>0</v>
      </c>
      <c r="EA55" s="35">
        <v>0</v>
      </c>
      <c r="EB55" s="7">
        <f t="shared" si="107"/>
        <v>335</v>
      </c>
      <c r="EC55" s="11">
        <f t="shared" si="108"/>
        <v>5546</v>
      </c>
      <c r="ED55" s="4"/>
      <c r="EE55" s="5"/>
      <c r="EF55" s="4"/>
      <c r="EG55" s="4"/>
      <c r="EH55" s="4"/>
      <c r="EI55" s="5"/>
      <c r="EJ55" s="4"/>
      <c r="EK55" s="4"/>
      <c r="EL55" s="4"/>
      <c r="EM55" s="5"/>
      <c r="EN55" s="4"/>
      <c r="EO55" s="4"/>
      <c r="EP55" s="4"/>
      <c r="EQ55" s="5"/>
      <c r="ER55" s="4"/>
      <c r="ES55" s="4"/>
      <c r="ET55" s="4"/>
      <c r="EU55" s="5"/>
      <c r="EV55" s="4"/>
      <c r="EW55" s="4"/>
      <c r="EX55" s="4"/>
      <c r="EY55" s="5"/>
      <c r="EZ55" s="4"/>
      <c r="FA55" s="4"/>
      <c r="FB55" s="4"/>
      <c r="FC55" s="5"/>
      <c r="FD55" s="4"/>
      <c r="FE55" s="4"/>
      <c r="FF55" s="1"/>
      <c r="FG55" s="2"/>
      <c r="FH55" s="1"/>
      <c r="FI55" s="1"/>
      <c r="FJ55" s="1"/>
    </row>
    <row r="56" spans="1:241" x14ac:dyDescent="0.3">
      <c r="A56" s="43">
        <v>2007</v>
      </c>
      <c r="B56" s="44" t="s">
        <v>16</v>
      </c>
      <c r="C56" s="38">
        <v>0</v>
      </c>
      <c r="D56" s="10">
        <v>0</v>
      </c>
      <c r="E56" s="35">
        <v>0</v>
      </c>
      <c r="F56" s="38">
        <v>0</v>
      </c>
      <c r="G56" s="10">
        <v>0</v>
      </c>
      <c r="H56" s="35">
        <v>0</v>
      </c>
      <c r="I56" s="38">
        <v>0</v>
      </c>
      <c r="J56" s="10">
        <v>0</v>
      </c>
      <c r="K56" s="35">
        <f t="shared" si="144"/>
        <v>0</v>
      </c>
      <c r="L56" s="38">
        <v>0</v>
      </c>
      <c r="M56" s="10">
        <v>0</v>
      </c>
      <c r="N56" s="35">
        <v>0</v>
      </c>
      <c r="O56" s="38">
        <v>0</v>
      </c>
      <c r="P56" s="10">
        <v>0</v>
      </c>
      <c r="Q56" s="35">
        <v>0</v>
      </c>
      <c r="R56" s="38">
        <v>0</v>
      </c>
      <c r="S56" s="10">
        <v>0</v>
      </c>
      <c r="T56" s="35">
        <v>0</v>
      </c>
      <c r="U56" s="38">
        <v>0</v>
      </c>
      <c r="V56" s="10">
        <v>0</v>
      </c>
      <c r="W56" s="35">
        <v>0</v>
      </c>
      <c r="X56" s="34">
        <v>-2320</v>
      </c>
      <c r="Y56" s="9">
        <v>-32660</v>
      </c>
      <c r="Z56" s="35">
        <f>Y56/X56*-1000</f>
        <v>-14077.586206896551</v>
      </c>
      <c r="AA56" s="34">
        <v>0</v>
      </c>
      <c r="AB56" s="9">
        <v>3</v>
      </c>
      <c r="AC56" s="35">
        <v>0</v>
      </c>
      <c r="AD56" s="34">
        <v>1</v>
      </c>
      <c r="AE56" s="9">
        <v>14</v>
      </c>
      <c r="AF56" s="35">
        <f>AE56/AD56*1000</f>
        <v>14000</v>
      </c>
      <c r="AG56" s="34">
        <v>0</v>
      </c>
      <c r="AH56" s="9">
        <v>0</v>
      </c>
      <c r="AI56" s="35">
        <v>0</v>
      </c>
      <c r="AJ56" s="34">
        <v>0</v>
      </c>
      <c r="AK56" s="9">
        <v>0</v>
      </c>
      <c r="AL56" s="35">
        <v>0</v>
      </c>
      <c r="AM56" s="34">
        <v>233</v>
      </c>
      <c r="AN56" s="9">
        <v>2924</v>
      </c>
      <c r="AO56" s="35">
        <f>AN56/AM56*1000</f>
        <v>12549.356223175966</v>
      </c>
      <c r="AP56" s="38">
        <v>0</v>
      </c>
      <c r="AQ56" s="10">
        <v>0</v>
      </c>
      <c r="AR56" s="35">
        <v>0</v>
      </c>
      <c r="AS56" s="38">
        <v>213</v>
      </c>
      <c r="AT56" s="10">
        <v>7053</v>
      </c>
      <c r="AU56" s="35">
        <f t="shared" ref="AU56" si="154">AT56/AS56*1000</f>
        <v>33112.67605633803</v>
      </c>
      <c r="AV56" s="38">
        <v>0</v>
      </c>
      <c r="AW56" s="10">
        <v>0</v>
      </c>
      <c r="AX56" s="35">
        <v>0</v>
      </c>
      <c r="AY56" s="38">
        <v>-429</v>
      </c>
      <c r="AZ56" s="10">
        <v>-9901</v>
      </c>
      <c r="BA56" s="35">
        <f>AZ56/AY56*-1000</f>
        <v>-23079.254079254079</v>
      </c>
      <c r="BB56" s="34">
        <v>0</v>
      </c>
      <c r="BC56" s="9">
        <v>0</v>
      </c>
      <c r="BD56" s="35">
        <v>0</v>
      </c>
      <c r="BE56" s="34">
        <v>0</v>
      </c>
      <c r="BF56" s="9">
        <v>0</v>
      </c>
      <c r="BG56" s="35">
        <v>0</v>
      </c>
      <c r="BH56" s="38">
        <v>78</v>
      </c>
      <c r="BI56" s="10">
        <v>1854</v>
      </c>
      <c r="BJ56" s="35">
        <v>0</v>
      </c>
      <c r="BK56" s="34">
        <v>0</v>
      </c>
      <c r="BL56" s="9">
        <v>0</v>
      </c>
      <c r="BM56" s="35">
        <v>0</v>
      </c>
      <c r="BN56" s="34">
        <v>0</v>
      </c>
      <c r="BO56" s="9">
        <v>0</v>
      </c>
      <c r="BP56" s="35">
        <v>0</v>
      </c>
      <c r="BQ56" s="34">
        <v>0</v>
      </c>
      <c r="BR56" s="9">
        <v>0</v>
      </c>
      <c r="BS56" s="35">
        <v>0</v>
      </c>
      <c r="BT56" s="34">
        <v>0</v>
      </c>
      <c r="BU56" s="9">
        <v>0</v>
      </c>
      <c r="BV56" s="35">
        <v>0</v>
      </c>
      <c r="BW56" s="34">
        <v>0</v>
      </c>
      <c r="BX56" s="9">
        <v>0</v>
      </c>
      <c r="BY56" s="35">
        <v>0</v>
      </c>
      <c r="BZ56" s="34"/>
      <c r="CA56" s="9"/>
      <c r="CB56" s="35"/>
      <c r="CC56" s="34">
        <v>0</v>
      </c>
      <c r="CD56" s="9">
        <v>0</v>
      </c>
      <c r="CE56" s="35">
        <v>0</v>
      </c>
      <c r="CF56" s="34">
        <v>250</v>
      </c>
      <c r="CG56" s="9">
        <v>4248</v>
      </c>
      <c r="CH56" s="35">
        <f t="shared" si="148"/>
        <v>16992</v>
      </c>
      <c r="CI56" s="34">
        <v>0</v>
      </c>
      <c r="CJ56" s="9">
        <v>0</v>
      </c>
      <c r="CK56" s="35">
        <v>0</v>
      </c>
      <c r="CL56" s="34">
        <v>825</v>
      </c>
      <c r="CM56" s="9">
        <v>11748</v>
      </c>
      <c r="CN56" s="35">
        <f t="shared" si="149"/>
        <v>14240</v>
      </c>
      <c r="CO56" s="34">
        <v>0</v>
      </c>
      <c r="CP56" s="9">
        <v>0</v>
      </c>
      <c r="CQ56" s="35">
        <v>0</v>
      </c>
      <c r="CR56" s="34">
        <v>0</v>
      </c>
      <c r="CS56" s="9">
        <v>0</v>
      </c>
      <c r="CT56" s="35">
        <f t="shared" si="145"/>
        <v>0</v>
      </c>
      <c r="CU56" s="34">
        <v>0</v>
      </c>
      <c r="CV56" s="9">
        <v>0</v>
      </c>
      <c r="CW56" s="35">
        <v>0</v>
      </c>
      <c r="CX56" s="34">
        <v>0</v>
      </c>
      <c r="CY56" s="9">
        <v>0</v>
      </c>
      <c r="CZ56" s="35">
        <v>0</v>
      </c>
      <c r="DA56" s="34">
        <v>0</v>
      </c>
      <c r="DB56" s="9">
        <v>0</v>
      </c>
      <c r="DC56" s="35">
        <v>0</v>
      </c>
      <c r="DD56" s="34">
        <v>0</v>
      </c>
      <c r="DE56" s="9">
        <v>0</v>
      </c>
      <c r="DF56" s="35">
        <v>0</v>
      </c>
      <c r="DG56" s="34">
        <v>0</v>
      </c>
      <c r="DH56" s="9">
        <v>6</v>
      </c>
      <c r="DI56" s="35">
        <v>0</v>
      </c>
      <c r="DJ56" s="34">
        <v>0</v>
      </c>
      <c r="DK56" s="9">
        <v>0</v>
      </c>
      <c r="DL56" s="35">
        <v>0</v>
      </c>
      <c r="DM56" s="34">
        <v>0</v>
      </c>
      <c r="DN56" s="9">
        <v>0</v>
      </c>
      <c r="DO56" s="35">
        <v>0</v>
      </c>
      <c r="DP56" s="34">
        <v>3468</v>
      </c>
      <c r="DQ56" s="9">
        <v>42717</v>
      </c>
      <c r="DR56" s="35">
        <f t="shared" si="150"/>
        <v>12317.474048442908</v>
      </c>
      <c r="DS56" s="34">
        <v>0</v>
      </c>
      <c r="DT56" s="9">
        <v>0</v>
      </c>
      <c r="DU56" s="35">
        <f t="shared" si="146"/>
        <v>0</v>
      </c>
      <c r="DV56" s="34">
        <v>0</v>
      </c>
      <c r="DW56" s="9">
        <v>0</v>
      </c>
      <c r="DX56" s="35">
        <f t="shared" si="147"/>
        <v>0</v>
      </c>
      <c r="DY56" s="34">
        <v>-3434</v>
      </c>
      <c r="DZ56" s="9">
        <v>-42615</v>
      </c>
      <c r="EA56" s="35">
        <f>DZ56/DY56*-1000</f>
        <v>-12409.726266744321</v>
      </c>
      <c r="EB56" s="7">
        <f t="shared" si="107"/>
        <v>-1115</v>
      </c>
      <c r="EC56" s="11">
        <f t="shared" si="108"/>
        <v>-14609</v>
      </c>
      <c r="ED56" s="4"/>
      <c r="EE56" s="5"/>
      <c r="EF56" s="4"/>
      <c r="EG56" s="4"/>
      <c r="EH56" s="4"/>
      <c r="EI56" s="5"/>
      <c r="EJ56" s="4"/>
      <c r="EK56" s="4"/>
      <c r="EL56" s="4"/>
      <c r="EM56" s="5"/>
      <c r="EN56" s="4"/>
      <c r="EO56" s="4"/>
      <c r="EP56" s="4"/>
      <c r="EQ56" s="5"/>
      <c r="ER56" s="4"/>
      <c r="ES56" s="4"/>
      <c r="ET56" s="4"/>
      <c r="EU56" s="5"/>
      <c r="EV56" s="4"/>
      <c r="EW56" s="4"/>
      <c r="EX56" s="4"/>
      <c r="EY56" s="5"/>
      <c r="EZ56" s="4"/>
      <c r="FA56" s="4"/>
      <c r="FB56" s="4"/>
      <c r="FC56" s="5"/>
      <c r="FD56" s="4"/>
      <c r="FE56" s="4"/>
      <c r="FF56" s="1"/>
      <c r="FG56" s="2"/>
      <c r="FH56" s="1"/>
      <c r="FI56" s="1"/>
      <c r="FJ56" s="1"/>
    </row>
    <row r="57" spans="1:241" ht="15" thickBot="1" x14ac:dyDescent="0.35">
      <c r="A57" s="45"/>
      <c r="B57" s="46" t="s">
        <v>17</v>
      </c>
      <c r="C57" s="36">
        <f>SUM(C45:C56)</f>
        <v>0</v>
      </c>
      <c r="D57" s="29">
        <f>SUM(D45:D56)</f>
        <v>0</v>
      </c>
      <c r="E57" s="37"/>
      <c r="F57" s="36">
        <f>SUM(F45:F56)</f>
        <v>0</v>
      </c>
      <c r="G57" s="29">
        <f>SUM(G45:G56)</f>
        <v>0</v>
      </c>
      <c r="H57" s="37"/>
      <c r="I57" s="36">
        <f t="shared" ref="I57:J57" si="155">SUM(I45:I56)</f>
        <v>0</v>
      </c>
      <c r="J57" s="29">
        <f t="shared" si="155"/>
        <v>0</v>
      </c>
      <c r="K57" s="37"/>
      <c r="L57" s="36">
        <f>SUM(L45:L56)</f>
        <v>0</v>
      </c>
      <c r="M57" s="29">
        <f>SUM(M45:M56)</f>
        <v>0</v>
      </c>
      <c r="N57" s="37"/>
      <c r="O57" s="36">
        <f>SUM(O45:O56)</f>
        <v>0</v>
      </c>
      <c r="P57" s="29">
        <f>SUM(P45:P56)</f>
        <v>0</v>
      </c>
      <c r="Q57" s="37"/>
      <c r="R57" s="36">
        <f>SUM(R45:R56)</f>
        <v>0</v>
      </c>
      <c r="S57" s="29">
        <f>SUM(S45:S56)</f>
        <v>0</v>
      </c>
      <c r="T57" s="37"/>
      <c r="U57" s="36">
        <f>SUM(U45:U56)</f>
        <v>0</v>
      </c>
      <c r="V57" s="29">
        <f>SUM(V45:V56)</f>
        <v>0</v>
      </c>
      <c r="W57" s="37"/>
      <c r="X57" s="36">
        <f>SUM(X45:X56)</f>
        <v>-9173</v>
      </c>
      <c r="Y57" s="29">
        <f>SUM(Y45:Y56)</f>
        <v>-98296</v>
      </c>
      <c r="Z57" s="37"/>
      <c r="AA57" s="36">
        <f t="shared" ref="AA57:AB57" si="156">SUM(AA45:AA56)</f>
        <v>0</v>
      </c>
      <c r="AB57" s="29">
        <f t="shared" si="156"/>
        <v>3</v>
      </c>
      <c r="AC57" s="37"/>
      <c r="AD57" s="36">
        <f t="shared" ref="AD57:AE57" si="157">SUM(AD45:AD56)</f>
        <v>-98</v>
      </c>
      <c r="AE57" s="29">
        <f t="shared" si="157"/>
        <v>-607</v>
      </c>
      <c r="AF57" s="37"/>
      <c r="AG57" s="36">
        <f t="shared" ref="AG57:AH57" si="158">SUM(AG45:AG56)</f>
        <v>0</v>
      </c>
      <c r="AH57" s="29">
        <f t="shared" si="158"/>
        <v>0</v>
      </c>
      <c r="AI57" s="37"/>
      <c r="AJ57" s="36">
        <f t="shared" ref="AJ57:AK57" si="159">SUM(AJ45:AJ56)</f>
        <v>0</v>
      </c>
      <c r="AK57" s="29">
        <f t="shared" si="159"/>
        <v>0</v>
      </c>
      <c r="AL57" s="37"/>
      <c r="AM57" s="36">
        <f t="shared" ref="AM57:AN57" si="160">SUM(AM45:AM56)</f>
        <v>-2029</v>
      </c>
      <c r="AN57" s="29">
        <f t="shared" si="160"/>
        <v>-13648</v>
      </c>
      <c r="AO57" s="37"/>
      <c r="AP57" s="36">
        <f t="shared" ref="AP57:AQ57" si="161">SUM(AP45:AP56)</f>
        <v>0</v>
      </c>
      <c r="AQ57" s="29">
        <f t="shared" si="161"/>
        <v>0</v>
      </c>
      <c r="AR57" s="37"/>
      <c r="AS57" s="36">
        <f t="shared" ref="AS57:AT57" si="162">SUM(AS45:AS56)</f>
        <v>-1312</v>
      </c>
      <c r="AT57" s="29">
        <f t="shared" si="162"/>
        <v>3263</v>
      </c>
      <c r="AU57" s="37"/>
      <c r="AV57" s="36">
        <f t="shared" ref="AV57:AW57" si="163">SUM(AV45:AV56)</f>
        <v>0</v>
      </c>
      <c r="AW57" s="29">
        <f t="shared" si="163"/>
        <v>0</v>
      </c>
      <c r="AX57" s="37"/>
      <c r="AY57" s="36">
        <f t="shared" ref="AY57:AZ57" si="164">SUM(AY45:AY56)</f>
        <v>-2594</v>
      </c>
      <c r="AZ57" s="29">
        <f t="shared" si="164"/>
        <v>-30661</v>
      </c>
      <c r="BA57" s="37"/>
      <c r="BB57" s="36">
        <f t="shared" ref="BB57:BC57" si="165">SUM(BB45:BB56)</f>
        <v>0</v>
      </c>
      <c r="BC57" s="29">
        <f t="shared" si="165"/>
        <v>0</v>
      </c>
      <c r="BD57" s="37"/>
      <c r="BE57" s="36">
        <f t="shared" ref="BE57:BF57" si="166">SUM(BE45:BE56)</f>
        <v>0</v>
      </c>
      <c r="BF57" s="29">
        <f t="shared" si="166"/>
        <v>0</v>
      </c>
      <c r="BG57" s="37"/>
      <c r="BH57" s="36">
        <f t="shared" ref="BH57:BI57" si="167">SUM(BH45:BH56)</f>
        <v>174</v>
      </c>
      <c r="BI57" s="29">
        <f t="shared" si="167"/>
        <v>3801</v>
      </c>
      <c r="BJ57" s="37"/>
      <c r="BK57" s="36">
        <f t="shared" ref="BK57:BL57" si="168">SUM(BK45:BK56)</f>
        <v>0</v>
      </c>
      <c r="BL57" s="29">
        <f t="shared" si="168"/>
        <v>0</v>
      </c>
      <c r="BM57" s="37"/>
      <c r="BN57" s="36">
        <f t="shared" ref="BN57:BO57" si="169">SUM(BN45:BN56)</f>
        <v>0</v>
      </c>
      <c r="BO57" s="29">
        <f t="shared" si="169"/>
        <v>0</v>
      </c>
      <c r="BP57" s="37"/>
      <c r="BQ57" s="36">
        <f t="shared" ref="BQ57:BR57" si="170">SUM(BQ45:BQ56)</f>
        <v>0</v>
      </c>
      <c r="BR57" s="29">
        <f t="shared" si="170"/>
        <v>0</v>
      </c>
      <c r="BS57" s="37"/>
      <c r="BT57" s="36">
        <f t="shared" ref="BT57:BU57" si="171">SUM(BT45:BT56)</f>
        <v>0</v>
      </c>
      <c r="BU57" s="29">
        <f t="shared" si="171"/>
        <v>0</v>
      </c>
      <c r="BV57" s="37"/>
      <c r="BW57" s="36">
        <f t="shared" ref="BW57:BX57" si="172">SUM(BW45:BW56)</f>
        <v>0</v>
      </c>
      <c r="BX57" s="29">
        <f t="shared" si="172"/>
        <v>0</v>
      </c>
      <c r="BY57" s="37"/>
      <c r="BZ57" s="36"/>
      <c r="CA57" s="29"/>
      <c r="CB57" s="37"/>
      <c r="CC57" s="36">
        <f t="shared" ref="CC57:CD57" si="173">SUM(CC45:CC56)</f>
        <v>0</v>
      </c>
      <c r="CD57" s="29">
        <f t="shared" si="173"/>
        <v>0</v>
      </c>
      <c r="CE57" s="37"/>
      <c r="CF57" s="36">
        <f t="shared" ref="CF57:CG57" si="174">SUM(CF45:CF56)</f>
        <v>112</v>
      </c>
      <c r="CG57" s="29">
        <f t="shared" si="174"/>
        <v>3006</v>
      </c>
      <c r="CH57" s="37"/>
      <c r="CI57" s="36">
        <f t="shared" ref="CI57:CJ57" si="175">SUM(CI45:CI56)</f>
        <v>0</v>
      </c>
      <c r="CJ57" s="29">
        <f t="shared" si="175"/>
        <v>0</v>
      </c>
      <c r="CK57" s="37"/>
      <c r="CL57" s="36">
        <f t="shared" ref="CL57:CM57" si="176">SUM(CL45:CL56)</f>
        <v>5258</v>
      </c>
      <c r="CM57" s="29">
        <f t="shared" si="176"/>
        <v>68409</v>
      </c>
      <c r="CN57" s="37"/>
      <c r="CO57" s="36">
        <f t="shared" ref="CO57:CP57" si="177">SUM(CO45:CO56)</f>
        <v>0</v>
      </c>
      <c r="CP57" s="29">
        <f t="shared" si="177"/>
        <v>0</v>
      </c>
      <c r="CQ57" s="37"/>
      <c r="CR57" s="36">
        <f t="shared" ref="CR57:CS57" si="178">SUM(CR45:CR56)</f>
        <v>0</v>
      </c>
      <c r="CS57" s="29">
        <f t="shared" si="178"/>
        <v>0</v>
      </c>
      <c r="CT57" s="37"/>
      <c r="CU57" s="36">
        <f t="shared" ref="CU57:CV57" si="179">SUM(CU45:CU56)</f>
        <v>0</v>
      </c>
      <c r="CV57" s="29">
        <f t="shared" si="179"/>
        <v>0</v>
      </c>
      <c r="CW57" s="37"/>
      <c r="CX57" s="36">
        <f t="shared" ref="CX57:CY57" si="180">SUM(CX45:CX56)</f>
        <v>0</v>
      </c>
      <c r="CY57" s="29">
        <f t="shared" si="180"/>
        <v>0</v>
      </c>
      <c r="CZ57" s="37"/>
      <c r="DA57" s="36">
        <f t="shared" ref="DA57:DB57" si="181">SUM(DA45:DA56)</f>
        <v>0</v>
      </c>
      <c r="DB57" s="29">
        <f t="shared" si="181"/>
        <v>0</v>
      </c>
      <c r="DC57" s="37"/>
      <c r="DD57" s="36">
        <f t="shared" ref="DD57:DE57" si="182">SUM(DD45:DD56)</f>
        <v>0</v>
      </c>
      <c r="DE57" s="29">
        <f t="shared" si="182"/>
        <v>0</v>
      </c>
      <c r="DF57" s="37"/>
      <c r="DG57" s="36">
        <f t="shared" ref="DG57:DH57" si="183">SUM(DG45:DG56)</f>
        <v>0</v>
      </c>
      <c r="DH57" s="29">
        <f t="shared" si="183"/>
        <v>12</v>
      </c>
      <c r="DI57" s="37"/>
      <c r="DJ57" s="36">
        <f t="shared" ref="DJ57" si="184">SUM(DJ45:DJ56)</f>
        <v>0</v>
      </c>
      <c r="DK57" s="29">
        <f>SUM(DK45:DK56)</f>
        <v>0</v>
      </c>
      <c r="DL57" s="37"/>
      <c r="DM57" s="36">
        <f t="shared" ref="DM57" si="185">SUM(DM45:DM56)</f>
        <v>0</v>
      </c>
      <c r="DN57" s="29">
        <f>SUM(DN45:DN56)</f>
        <v>0</v>
      </c>
      <c r="DO57" s="37"/>
      <c r="DP57" s="36">
        <f t="shared" ref="DP57" si="186">SUM(DP45:DP56)</f>
        <v>17637</v>
      </c>
      <c r="DQ57" s="29">
        <f>SUM(DQ45:DQ56)</f>
        <v>172438</v>
      </c>
      <c r="DR57" s="37"/>
      <c r="DS57" s="36">
        <f t="shared" ref="DS57:DT57" si="187">SUM(DS45:DS56)</f>
        <v>0</v>
      </c>
      <c r="DT57" s="29">
        <f t="shared" si="187"/>
        <v>0</v>
      </c>
      <c r="DU57" s="37"/>
      <c r="DV57" s="36">
        <f t="shared" ref="DV57:DW57" si="188">SUM(DV45:DV56)</f>
        <v>0</v>
      </c>
      <c r="DW57" s="29">
        <f t="shared" si="188"/>
        <v>0</v>
      </c>
      <c r="DX57" s="37"/>
      <c r="DY57" s="36">
        <f t="shared" ref="DY57" si="189">SUM(DY45:DY56)</f>
        <v>-3400</v>
      </c>
      <c r="DZ57" s="29">
        <f>SUM(DZ45:DZ56)</f>
        <v>-42513</v>
      </c>
      <c r="EA57" s="37"/>
      <c r="EB57" s="30">
        <f t="shared" si="107"/>
        <v>4575</v>
      </c>
      <c r="EC57" s="31">
        <f t="shared" si="108"/>
        <v>65207</v>
      </c>
      <c r="ED57" s="4"/>
      <c r="EE57" s="5"/>
      <c r="EF57" s="4"/>
      <c r="EG57" s="4"/>
      <c r="EH57" s="4"/>
      <c r="EI57" s="5"/>
      <c r="EJ57" s="4"/>
      <c r="EK57" s="4"/>
      <c r="EL57" s="4"/>
      <c r="EM57" s="5"/>
      <c r="EN57" s="4"/>
      <c r="EO57" s="4"/>
      <c r="EP57" s="4"/>
      <c r="EQ57" s="5"/>
      <c r="ER57" s="4"/>
      <c r="ES57" s="4"/>
      <c r="ET57" s="4"/>
      <c r="EU57" s="5"/>
      <c r="EV57" s="4"/>
      <c r="EW57" s="4"/>
      <c r="EX57" s="4"/>
      <c r="EY57" s="5"/>
      <c r="EZ57" s="4"/>
      <c r="FA57" s="4"/>
      <c r="FB57" s="4"/>
      <c r="FC57" s="5"/>
      <c r="FD57" s="4"/>
      <c r="FE57" s="4"/>
      <c r="FF57" s="1"/>
      <c r="FG57" s="2"/>
      <c r="FH57" s="1"/>
      <c r="FI57" s="1"/>
      <c r="FJ57" s="1"/>
      <c r="FO57" s="3"/>
      <c r="FT57" s="3"/>
      <c r="FY57" s="3"/>
      <c r="GD57" s="3"/>
      <c r="GI57" s="3"/>
      <c r="GN57" s="3"/>
      <c r="GS57" s="3"/>
      <c r="GX57" s="3"/>
      <c r="HC57" s="3"/>
      <c r="HH57" s="3"/>
      <c r="HM57" s="3"/>
      <c r="HR57" s="3"/>
      <c r="HW57" s="3"/>
      <c r="IB57" s="3"/>
      <c r="IG57" s="3"/>
    </row>
    <row r="58" spans="1:241" x14ac:dyDescent="0.3">
      <c r="A58" s="43">
        <v>2008</v>
      </c>
      <c r="B58" s="44" t="s">
        <v>5</v>
      </c>
      <c r="C58" s="34">
        <v>0</v>
      </c>
      <c r="D58" s="9">
        <v>0</v>
      </c>
      <c r="E58" s="35">
        <v>0</v>
      </c>
      <c r="F58" s="34">
        <v>0</v>
      </c>
      <c r="G58" s="9">
        <v>0</v>
      </c>
      <c r="H58" s="35">
        <v>0</v>
      </c>
      <c r="I58" s="34">
        <v>0</v>
      </c>
      <c r="J58" s="9">
        <v>0</v>
      </c>
      <c r="K58" s="35">
        <f t="shared" ref="K58:K69" si="190">IF(I58=0,0,J58/I58*1000)</f>
        <v>0</v>
      </c>
      <c r="L58" s="34">
        <v>0</v>
      </c>
      <c r="M58" s="9">
        <v>0</v>
      </c>
      <c r="N58" s="35">
        <v>0</v>
      </c>
      <c r="O58" s="34">
        <v>0</v>
      </c>
      <c r="P58" s="9">
        <v>0</v>
      </c>
      <c r="Q58" s="35">
        <v>0</v>
      </c>
      <c r="R58" s="34">
        <v>0</v>
      </c>
      <c r="S58" s="9">
        <v>0</v>
      </c>
      <c r="T58" s="35">
        <v>0</v>
      </c>
      <c r="U58" s="34">
        <v>0</v>
      </c>
      <c r="V58" s="9">
        <v>0</v>
      </c>
      <c r="W58" s="35">
        <v>0</v>
      </c>
      <c r="X58" s="34">
        <v>160</v>
      </c>
      <c r="Y58" s="9">
        <v>1422</v>
      </c>
      <c r="Z58" s="35">
        <f>Y58/X58*1000</f>
        <v>8887.5</v>
      </c>
      <c r="AA58" s="34">
        <v>0</v>
      </c>
      <c r="AB58" s="9">
        <v>0</v>
      </c>
      <c r="AC58" s="35">
        <v>0</v>
      </c>
      <c r="AD58" s="34">
        <v>24</v>
      </c>
      <c r="AE58" s="9">
        <v>845</v>
      </c>
      <c r="AF58" s="35">
        <f>AE58/AD58*1000</f>
        <v>35208.333333333336</v>
      </c>
      <c r="AG58" s="34">
        <v>0</v>
      </c>
      <c r="AH58" s="9">
        <v>0</v>
      </c>
      <c r="AI58" s="35">
        <v>0</v>
      </c>
      <c r="AJ58" s="34">
        <v>0</v>
      </c>
      <c r="AK58" s="9">
        <v>0</v>
      </c>
      <c r="AL58" s="35">
        <v>0</v>
      </c>
      <c r="AM58" s="34">
        <v>24</v>
      </c>
      <c r="AN58" s="9">
        <v>419</v>
      </c>
      <c r="AO58" s="35">
        <f>AN58/AM58*1000</f>
        <v>17458.333333333332</v>
      </c>
      <c r="AP58" s="34">
        <v>0</v>
      </c>
      <c r="AQ58" s="9">
        <v>0</v>
      </c>
      <c r="AR58" s="35">
        <v>0</v>
      </c>
      <c r="AS58" s="34">
        <v>176</v>
      </c>
      <c r="AT58" s="9">
        <v>3838</v>
      </c>
      <c r="AU58" s="35">
        <f>AT58/AS58*1000</f>
        <v>21806.818181818184</v>
      </c>
      <c r="AV58" s="34">
        <v>0</v>
      </c>
      <c r="AW58" s="9">
        <v>0</v>
      </c>
      <c r="AX58" s="35">
        <v>0</v>
      </c>
      <c r="AY58" s="34">
        <v>0</v>
      </c>
      <c r="AZ58" s="9">
        <v>0</v>
      </c>
      <c r="BA58" s="35">
        <v>0</v>
      </c>
      <c r="BB58" s="34">
        <v>0</v>
      </c>
      <c r="BC58" s="9">
        <v>0</v>
      </c>
      <c r="BD58" s="35">
        <v>0</v>
      </c>
      <c r="BE58" s="34">
        <v>0</v>
      </c>
      <c r="BF58" s="9">
        <v>0</v>
      </c>
      <c r="BG58" s="35">
        <v>0</v>
      </c>
      <c r="BH58" s="34">
        <v>0</v>
      </c>
      <c r="BI58" s="9">
        <v>0</v>
      </c>
      <c r="BJ58" s="35">
        <v>0</v>
      </c>
      <c r="BK58" s="34">
        <v>0</v>
      </c>
      <c r="BL58" s="9">
        <v>0</v>
      </c>
      <c r="BM58" s="35">
        <v>0</v>
      </c>
      <c r="BN58" s="34">
        <v>0</v>
      </c>
      <c r="BO58" s="9">
        <v>0</v>
      </c>
      <c r="BP58" s="35">
        <v>0</v>
      </c>
      <c r="BQ58" s="34">
        <v>0</v>
      </c>
      <c r="BR58" s="9">
        <v>0</v>
      </c>
      <c r="BS58" s="35">
        <v>0</v>
      </c>
      <c r="BT58" s="34">
        <v>0</v>
      </c>
      <c r="BU58" s="9">
        <v>0</v>
      </c>
      <c r="BV58" s="35">
        <v>0</v>
      </c>
      <c r="BW58" s="34">
        <v>0</v>
      </c>
      <c r="BX58" s="9">
        <v>0</v>
      </c>
      <c r="BY58" s="35">
        <v>0</v>
      </c>
      <c r="BZ58" s="34"/>
      <c r="CA58" s="9"/>
      <c r="CB58" s="35"/>
      <c r="CC58" s="34">
        <v>0</v>
      </c>
      <c r="CD58" s="9">
        <v>0</v>
      </c>
      <c r="CE58" s="35">
        <v>0</v>
      </c>
      <c r="CF58" s="34">
        <v>35</v>
      </c>
      <c r="CG58" s="9">
        <v>959</v>
      </c>
      <c r="CH58" s="35">
        <f>CG58/CF58*1000</f>
        <v>27400</v>
      </c>
      <c r="CI58" s="34">
        <v>0</v>
      </c>
      <c r="CJ58" s="9">
        <v>0</v>
      </c>
      <c r="CK58" s="35">
        <v>0</v>
      </c>
      <c r="CL58" s="34">
        <v>19</v>
      </c>
      <c r="CM58" s="9">
        <v>595</v>
      </c>
      <c r="CN58" s="35">
        <f>CM58/CL58*1000</f>
        <v>31315.78947368421</v>
      </c>
      <c r="CO58" s="34">
        <v>0</v>
      </c>
      <c r="CP58" s="9">
        <v>0</v>
      </c>
      <c r="CQ58" s="35">
        <v>0</v>
      </c>
      <c r="CR58" s="34">
        <v>0</v>
      </c>
      <c r="CS58" s="9">
        <v>0</v>
      </c>
      <c r="CT58" s="35">
        <f t="shared" ref="CT58:CT69" si="191">IF(CR58=0,0,CS58/CR58*1000)</f>
        <v>0</v>
      </c>
      <c r="CU58" s="34">
        <v>0</v>
      </c>
      <c r="CV58" s="9">
        <v>0</v>
      </c>
      <c r="CW58" s="35">
        <v>0</v>
      </c>
      <c r="CX58" s="34">
        <v>0</v>
      </c>
      <c r="CY58" s="9">
        <v>0</v>
      </c>
      <c r="CZ58" s="35">
        <v>0</v>
      </c>
      <c r="DA58" s="34">
        <v>0</v>
      </c>
      <c r="DB58" s="9">
        <v>0</v>
      </c>
      <c r="DC58" s="35">
        <v>0</v>
      </c>
      <c r="DD58" s="34">
        <v>0</v>
      </c>
      <c r="DE58" s="9">
        <v>0</v>
      </c>
      <c r="DF58" s="35">
        <v>0</v>
      </c>
      <c r="DG58" s="34">
        <v>0</v>
      </c>
      <c r="DH58" s="9">
        <v>0</v>
      </c>
      <c r="DI58" s="35">
        <v>0</v>
      </c>
      <c r="DJ58" s="34">
        <v>0</v>
      </c>
      <c r="DK58" s="9">
        <v>0</v>
      </c>
      <c r="DL58" s="35">
        <v>0</v>
      </c>
      <c r="DM58" s="34">
        <v>0</v>
      </c>
      <c r="DN58" s="9">
        <v>0</v>
      </c>
      <c r="DO58" s="35">
        <v>0</v>
      </c>
      <c r="DP58" s="34">
        <v>420</v>
      </c>
      <c r="DQ58" s="9">
        <v>4753</v>
      </c>
      <c r="DR58" s="35">
        <f>DQ58/DP58*1000</f>
        <v>11316.666666666666</v>
      </c>
      <c r="DS58" s="34">
        <v>0</v>
      </c>
      <c r="DT58" s="9">
        <v>0</v>
      </c>
      <c r="DU58" s="35">
        <f t="shared" ref="DU58:DU69" si="192">IF(DS58=0,0,DT58/DS58*1000)</f>
        <v>0</v>
      </c>
      <c r="DV58" s="34">
        <v>0</v>
      </c>
      <c r="DW58" s="9">
        <v>0</v>
      </c>
      <c r="DX58" s="35">
        <f t="shared" ref="DX58:DX69" si="193">IF(DV58=0,0,DW58/DV58*1000)</f>
        <v>0</v>
      </c>
      <c r="DY58" s="34">
        <v>0</v>
      </c>
      <c r="DZ58" s="9">
        <v>0</v>
      </c>
      <c r="EA58" s="35">
        <v>0</v>
      </c>
      <c r="EB58" s="7">
        <f t="shared" si="107"/>
        <v>858</v>
      </c>
      <c r="EC58" s="11">
        <f t="shared" si="108"/>
        <v>12831</v>
      </c>
      <c r="ED58" s="4"/>
      <c r="EE58" s="5"/>
      <c r="EF58" s="4"/>
      <c r="EG58" s="4"/>
      <c r="EH58" s="4"/>
      <c r="EI58" s="5"/>
      <c r="EJ58" s="4"/>
      <c r="EK58" s="4"/>
      <c r="EL58" s="4"/>
      <c r="EM58" s="5"/>
      <c r="EN58" s="4"/>
      <c r="EO58" s="4"/>
      <c r="EP58" s="4"/>
      <c r="EQ58" s="5"/>
      <c r="ER58" s="4"/>
      <c r="ES58" s="4"/>
      <c r="ET58" s="4"/>
      <c r="EU58" s="5"/>
      <c r="EV58" s="4"/>
      <c r="EW58" s="4"/>
      <c r="EX58" s="4"/>
      <c r="EY58" s="5"/>
      <c r="EZ58" s="4"/>
      <c r="FA58" s="4"/>
      <c r="FB58" s="4"/>
      <c r="FC58" s="5"/>
      <c r="FD58" s="4"/>
      <c r="FE58" s="4"/>
      <c r="FF58" s="1"/>
      <c r="FG58" s="2"/>
      <c r="FH58" s="1"/>
      <c r="FI58" s="1"/>
      <c r="FJ58" s="1"/>
    </row>
    <row r="59" spans="1:241" x14ac:dyDescent="0.3">
      <c r="A59" s="43">
        <v>2008</v>
      </c>
      <c r="B59" s="44" t="s">
        <v>6</v>
      </c>
      <c r="C59" s="34">
        <v>0</v>
      </c>
      <c r="D59" s="9">
        <v>0</v>
      </c>
      <c r="E59" s="35">
        <v>0</v>
      </c>
      <c r="F59" s="34">
        <v>0</v>
      </c>
      <c r="G59" s="9">
        <v>0</v>
      </c>
      <c r="H59" s="35">
        <v>0</v>
      </c>
      <c r="I59" s="34">
        <v>0</v>
      </c>
      <c r="J59" s="9">
        <v>0</v>
      </c>
      <c r="K59" s="35">
        <f t="shared" si="190"/>
        <v>0</v>
      </c>
      <c r="L59" s="34">
        <v>0</v>
      </c>
      <c r="M59" s="9">
        <v>0</v>
      </c>
      <c r="N59" s="35">
        <v>0</v>
      </c>
      <c r="O59" s="34">
        <v>0</v>
      </c>
      <c r="P59" s="9">
        <v>0</v>
      </c>
      <c r="Q59" s="35">
        <v>0</v>
      </c>
      <c r="R59" s="34">
        <v>0</v>
      </c>
      <c r="S59" s="9">
        <v>0</v>
      </c>
      <c r="T59" s="35">
        <v>0</v>
      </c>
      <c r="U59" s="34">
        <v>0</v>
      </c>
      <c r="V59" s="9">
        <v>8</v>
      </c>
      <c r="W59" s="35">
        <v>0</v>
      </c>
      <c r="X59" s="34">
        <v>0</v>
      </c>
      <c r="Y59" s="9">
        <v>0</v>
      </c>
      <c r="Z59" s="35">
        <v>0</v>
      </c>
      <c r="AA59" s="34">
        <v>0</v>
      </c>
      <c r="AB59" s="9">
        <v>0</v>
      </c>
      <c r="AC59" s="35">
        <v>0</v>
      </c>
      <c r="AD59" s="34">
        <v>0</v>
      </c>
      <c r="AE59" s="9">
        <v>0</v>
      </c>
      <c r="AF59" s="35">
        <v>0</v>
      </c>
      <c r="AG59" s="34">
        <v>0</v>
      </c>
      <c r="AH59" s="9">
        <v>0</v>
      </c>
      <c r="AI59" s="35">
        <v>0</v>
      </c>
      <c r="AJ59" s="34">
        <v>0</v>
      </c>
      <c r="AK59" s="9">
        <v>0</v>
      </c>
      <c r="AL59" s="35">
        <v>0</v>
      </c>
      <c r="AM59" s="38">
        <v>0</v>
      </c>
      <c r="AN59" s="10">
        <v>0</v>
      </c>
      <c r="AO59" s="35">
        <v>0</v>
      </c>
      <c r="AP59" s="34">
        <v>0</v>
      </c>
      <c r="AQ59" s="9">
        <v>0</v>
      </c>
      <c r="AR59" s="35">
        <v>0</v>
      </c>
      <c r="AS59" s="34">
        <v>0</v>
      </c>
      <c r="AT59" s="9">
        <v>0</v>
      </c>
      <c r="AU59" s="35">
        <v>0</v>
      </c>
      <c r="AV59" s="34">
        <v>0</v>
      </c>
      <c r="AW59" s="9">
        <v>0</v>
      </c>
      <c r="AX59" s="35">
        <v>0</v>
      </c>
      <c r="AY59" s="34">
        <v>0</v>
      </c>
      <c r="AZ59" s="9">
        <v>0</v>
      </c>
      <c r="BA59" s="35">
        <v>0</v>
      </c>
      <c r="BB59" s="34">
        <v>0</v>
      </c>
      <c r="BC59" s="9">
        <v>0</v>
      </c>
      <c r="BD59" s="35">
        <v>0</v>
      </c>
      <c r="BE59" s="34">
        <v>0</v>
      </c>
      <c r="BF59" s="9">
        <v>0</v>
      </c>
      <c r="BG59" s="35">
        <v>0</v>
      </c>
      <c r="BH59" s="34">
        <v>0</v>
      </c>
      <c r="BI59" s="9">
        <v>0</v>
      </c>
      <c r="BJ59" s="35">
        <v>0</v>
      </c>
      <c r="BK59" s="38">
        <v>0</v>
      </c>
      <c r="BL59" s="10">
        <v>0</v>
      </c>
      <c r="BM59" s="35">
        <v>0</v>
      </c>
      <c r="BN59" s="38">
        <v>0</v>
      </c>
      <c r="BO59" s="10">
        <v>0</v>
      </c>
      <c r="BP59" s="35">
        <v>0</v>
      </c>
      <c r="BQ59" s="34">
        <v>0</v>
      </c>
      <c r="BR59" s="9">
        <v>0</v>
      </c>
      <c r="BS59" s="35">
        <v>0</v>
      </c>
      <c r="BT59" s="34">
        <v>0</v>
      </c>
      <c r="BU59" s="9">
        <v>0</v>
      </c>
      <c r="BV59" s="35">
        <v>0</v>
      </c>
      <c r="BW59" s="34">
        <v>0</v>
      </c>
      <c r="BX59" s="9">
        <v>0</v>
      </c>
      <c r="BY59" s="35">
        <v>0</v>
      </c>
      <c r="BZ59" s="34"/>
      <c r="CA59" s="9"/>
      <c r="CB59" s="35"/>
      <c r="CC59" s="34">
        <v>0</v>
      </c>
      <c r="CD59" s="9">
        <v>0</v>
      </c>
      <c r="CE59" s="35">
        <v>0</v>
      </c>
      <c r="CF59" s="38">
        <v>48</v>
      </c>
      <c r="CG59" s="10">
        <v>1509</v>
      </c>
      <c r="CH59" s="35">
        <f t="shared" ref="CH59:CH69" si="194">CG59/CF59*1000</f>
        <v>31437.5</v>
      </c>
      <c r="CI59" s="34">
        <v>0</v>
      </c>
      <c r="CJ59" s="9">
        <v>0</v>
      </c>
      <c r="CK59" s="35">
        <v>0</v>
      </c>
      <c r="CL59" s="34">
        <v>11</v>
      </c>
      <c r="CM59" s="9">
        <v>382</v>
      </c>
      <c r="CN59" s="35">
        <f t="shared" ref="CN59:CN69" si="195">CM59/CL59*1000</f>
        <v>34727.272727272728</v>
      </c>
      <c r="CO59" s="34">
        <v>0</v>
      </c>
      <c r="CP59" s="9">
        <v>0</v>
      </c>
      <c r="CQ59" s="35">
        <v>0</v>
      </c>
      <c r="CR59" s="34">
        <v>0</v>
      </c>
      <c r="CS59" s="9">
        <v>0</v>
      </c>
      <c r="CT59" s="35">
        <f t="shared" si="191"/>
        <v>0</v>
      </c>
      <c r="CU59" s="34">
        <v>0</v>
      </c>
      <c r="CV59" s="9">
        <v>0</v>
      </c>
      <c r="CW59" s="35">
        <v>0</v>
      </c>
      <c r="CX59" s="34">
        <v>0</v>
      </c>
      <c r="CY59" s="9">
        <v>0</v>
      </c>
      <c r="CZ59" s="35">
        <v>0</v>
      </c>
      <c r="DA59" s="34">
        <v>0</v>
      </c>
      <c r="DB59" s="9">
        <v>0</v>
      </c>
      <c r="DC59" s="35">
        <v>0</v>
      </c>
      <c r="DD59" s="34">
        <v>0</v>
      </c>
      <c r="DE59" s="9">
        <v>0</v>
      </c>
      <c r="DF59" s="35">
        <v>0</v>
      </c>
      <c r="DG59" s="34">
        <v>0</v>
      </c>
      <c r="DH59" s="9">
        <v>3</v>
      </c>
      <c r="DI59" s="35">
        <v>0</v>
      </c>
      <c r="DJ59" s="34">
        <v>0</v>
      </c>
      <c r="DK59" s="9">
        <v>0</v>
      </c>
      <c r="DL59" s="35">
        <v>0</v>
      </c>
      <c r="DM59" s="34">
        <v>0</v>
      </c>
      <c r="DN59" s="9">
        <v>0</v>
      </c>
      <c r="DO59" s="35">
        <v>0</v>
      </c>
      <c r="DP59" s="38">
        <v>834</v>
      </c>
      <c r="DQ59" s="10">
        <v>9813</v>
      </c>
      <c r="DR59" s="35">
        <f t="shared" ref="DR59:DR69" si="196">DQ59/DP59*1000</f>
        <v>11766.187050359711</v>
      </c>
      <c r="DS59" s="34">
        <v>0</v>
      </c>
      <c r="DT59" s="9">
        <v>0</v>
      </c>
      <c r="DU59" s="35">
        <f t="shared" si="192"/>
        <v>0</v>
      </c>
      <c r="DV59" s="34">
        <v>0</v>
      </c>
      <c r="DW59" s="9">
        <v>0</v>
      </c>
      <c r="DX59" s="35">
        <f t="shared" si="193"/>
        <v>0</v>
      </c>
      <c r="DY59" s="34">
        <v>0</v>
      </c>
      <c r="DZ59" s="9">
        <v>0</v>
      </c>
      <c r="EA59" s="35">
        <v>0</v>
      </c>
      <c r="EB59" s="7">
        <f t="shared" si="107"/>
        <v>893</v>
      </c>
      <c r="EC59" s="11">
        <f t="shared" si="108"/>
        <v>11715</v>
      </c>
      <c r="ED59" s="4"/>
      <c r="EE59" s="5"/>
      <c r="EF59" s="4"/>
      <c r="EG59" s="4"/>
      <c r="EH59" s="4"/>
      <c r="EI59" s="5"/>
      <c r="EJ59" s="4"/>
      <c r="EK59" s="4"/>
      <c r="EL59" s="4"/>
      <c r="EM59" s="5"/>
      <c r="EN59" s="4"/>
      <c r="EO59" s="4"/>
      <c r="EP59" s="4"/>
      <c r="EQ59" s="5"/>
      <c r="ER59" s="4"/>
      <c r="ES59" s="4"/>
      <c r="ET59" s="4"/>
      <c r="EU59" s="5"/>
      <c r="EV59" s="4"/>
      <c r="EW59" s="4"/>
      <c r="EX59" s="4"/>
      <c r="EY59" s="5"/>
      <c r="EZ59" s="4"/>
      <c r="FA59" s="4"/>
      <c r="FB59" s="4"/>
      <c r="FC59" s="5"/>
      <c r="FD59" s="4"/>
      <c r="FE59" s="4"/>
      <c r="FF59" s="1"/>
      <c r="FG59" s="2"/>
      <c r="FH59" s="1"/>
      <c r="FI59" s="1"/>
      <c r="FJ59" s="1"/>
    </row>
    <row r="60" spans="1:241" x14ac:dyDescent="0.3">
      <c r="A60" s="43">
        <v>2008</v>
      </c>
      <c r="B60" s="44" t="s">
        <v>7</v>
      </c>
      <c r="C60" s="34">
        <v>0</v>
      </c>
      <c r="D60" s="9">
        <v>0</v>
      </c>
      <c r="E60" s="35">
        <v>0</v>
      </c>
      <c r="F60" s="34">
        <v>0</v>
      </c>
      <c r="G60" s="9">
        <v>0</v>
      </c>
      <c r="H60" s="35">
        <v>0</v>
      </c>
      <c r="I60" s="34">
        <v>0</v>
      </c>
      <c r="J60" s="9">
        <v>0</v>
      </c>
      <c r="K60" s="35">
        <f t="shared" si="190"/>
        <v>0</v>
      </c>
      <c r="L60" s="34">
        <v>0</v>
      </c>
      <c r="M60" s="9">
        <v>0</v>
      </c>
      <c r="N60" s="35">
        <v>0</v>
      </c>
      <c r="O60" s="34">
        <v>0</v>
      </c>
      <c r="P60" s="9">
        <v>0</v>
      </c>
      <c r="Q60" s="35">
        <v>0</v>
      </c>
      <c r="R60" s="34">
        <v>0</v>
      </c>
      <c r="S60" s="9">
        <v>0</v>
      </c>
      <c r="T60" s="35">
        <v>0</v>
      </c>
      <c r="U60" s="34">
        <v>0</v>
      </c>
      <c r="V60" s="9">
        <v>0</v>
      </c>
      <c r="W60" s="35">
        <v>0</v>
      </c>
      <c r="X60" s="34">
        <v>-534</v>
      </c>
      <c r="Y60" s="9">
        <v>-6985</v>
      </c>
      <c r="Z60" s="35">
        <f>Y60/X60*-1000</f>
        <v>-13080.524344569289</v>
      </c>
      <c r="AA60" s="34">
        <v>0</v>
      </c>
      <c r="AB60" s="9">
        <v>0</v>
      </c>
      <c r="AC60" s="35">
        <v>0</v>
      </c>
      <c r="AD60" s="34">
        <v>0</v>
      </c>
      <c r="AE60" s="9">
        <v>0</v>
      </c>
      <c r="AF60" s="35">
        <v>0</v>
      </c>
      <c r="AG60" s="34">
        <v>0</v>
      </c>
      <c r="AH60" s="9">
        <v>0</v>
      </c>
      <c r="AI60" s="35">
        <v>0</v>
      </c>
      <c r="AJ60" s="34">
        <v>0</v>
      </c>
      <c r="AK60" s="9">
        <v>0</v>
      </c>
      <c r="AL60" s="35">
        <v>0</v>
      </c>
      <c r="AM60" s="34">
        <v>0</v>
      </c>
      <c r="AN60" s="9">
        <v>0</v>
      </c>
      <c r="AO60" s="35">
        <v>0</v>
      </c>
      <c r="AP60" s="34">
        <v>0</v>
      </c>
      <c r="AQ60" s="9">
        <v>0</v>
      </c>
      <c r="AR60" s="35">
        <v>0</v>
      </c>
      <c r="AS60" s="34">
        <v>-124</v>
      </c>
      <c r="AT60" s="9">
        <v>1010</v>
      </c>
      <c r="AU60" s="35">
        <f>AT60/AS60*1000</f>
        <v>-8145.1612903225805</v>
      </c>
      <c r="AV60" s="34">
        <v>0</v>
      </c>
      <c r="AW60" s="9">
        <v>0</v>
      </c>
      <c r="AX60" s="35">
        <v>0</v>
      </c>
      <c r="AY60" s="34">
        <v>0</v>
      </c>
      <c r="AZ60" s="9">
        <v>0</v>
      </c>
      <c r="BA60" s="35">
        <v>0</v>
      </c>
      <c r="BB60" s="34">
        <v>0</v>
      </c>
      <c r="BC60" s="9">
        <v>0</v>
      </c>
      <c r="BD60" s="35">
        <v>0</v>
      </c>
      <c r="BE60" s="34">
        <v>0</v>
      </c>
      <c r="BF60" s="9">
        <v>0</v>
      </c>
      <c r="BG60" s="35">
        <v>0</v>
      </c>
      <c r="BH60" s="34">
        <v>0</v>
      </c>
      <c r="BI60" s="9">
        <v>0</v>
      </c>
      <c r="BJ60" s="35">
        <v>0</v>
      </c>
      <c r="BK60" s="34">
        <v>0</v>
      </c>
      <c r="BL60" s="9">
        <v>0</v>
      </c>
      <c r="BM60" s="35">
        <v>0</v>
      </c>
      <c r="BN60" s="34">
        <v>0</v>
      </c>
      <c r="BO60" s="9">
        <v>0</v>
      </c>
      <c r="BP60" s="35">
        <v>0</v>
      </c>
      <c r="BQ60" s="34">
        <v>0</v>
      </c>
      <c r="BR60" s="9">
        <v>0</v>
      </c>
      <c r="BS60" s="35">
        <v>0</v>
      </c>
      <c r="BT60" s="34">
        <v>0</v>
      </c>
      <c r="BU60" s="9">
        <v>0</v>
      </c>
      <c r="BV60" s="35">
        <v>0</v>
      </c>
      <c r="BW60" s="34">
        <v>0</v>
      </c>
      <c r="BX60" s="9">
        <v>0</v>
      </c>
      <c r="BY60" s="35">
        <v>0</v>
      </c>
      <c r="BZ60" s="34"/>
      <c r="CA60" s="9"/>
      <c r="CB60" s="35"/>
      <c r="CC60" s="34">
        <v>0</v>
      </c>
      <c r="CD60" s="9">
        <v>0</v>
      </c>
      <c r="CE60" s="35">
        <v>0</v>
      </c>
      <c r="CF60" s="34">
        <v>-104</v>
      </c>
      <c r="CG60" s="9">
        <v>-1485</v>
      </c>
      <c r="CH60" s="35">
        <f>CG60/CF60*-1000</f>
        <v>-14278.846153846152</v>
      </c>
      <c r="CI60" s="34">
        <v>0</v>
      </c>
      <c r="CJ60" s="9">
        <v>0</v>
      </c>
      <c r="CK60" s="35">
        <v>0</v>
      </c>
      <c r="CL60" s="34">
        <v>0</v>
      </c>
      <c r="CM60" s="9">
        <v>0</v>
      </c>
      <c r="CN60" s="35">
        <v>0</v>
      </c>
      <c r="CO60" s="34">
        <v>0</v>
      </c>
      <c r="CP60" s="9">
        <v>0</v>
      </c>
      <c r="CQ60" s="35">
        <v>0</v>
      </c>
      <c r="CR60" s="34">
        <v>0</v>
      </c>
      <c r="CS60" s="9">
        <v>0</v>
      </c>
      <c r="CT60" s="35">
        <f t="shared" si="191"/>
        <v>0</v>
      </c>
      <c r="CU60" s="34">
        <v>0</v>
      </c>
      <c r="CV60" s="9">
        <v>0</v>
      </c>
      <c r="CW60" s="35">
        <v>0</v>
      </c>
      <c r="CX60" s="34">
        <v>0</v>
      </c>
      <c r="CY60" s="9">
        <v>0</v>
      </c>
      <c r="CZ60" s="35">
        <v>0</v>
      </c>
      <c r="DA60" s="34">
        <v>0</v>
      </c>
      <c r="DB60" s="9">
        <v>0</v>
      </c>
      <c r="DC60" s="35">
        <v>0</v>
      </c>
      <c r="DD60" s="34">
        <v>0</v>
      </c>
      <c r="DE60" s="9">
        <v>0</v>
      </c>
      <c r="DF60" s="35">
        <v>0</v>
      </c>
      <c r="DG60" s="34">
        <v>0</v>
      </c>
      <c r="DH60" s="9">
        <v>0</v>
      </c>
      <c r="DI60" s="35">
        <v>0</v>
      </c>
      <c r="DJ60" s="34">
        <v>0</v>
      </c>
      <c r="DK60" s="9">
        <v>0</v>
      </c>
      <c r="DL60" s="35">
        <v>0</v>
      </c>
      <c r="DM60" s="34">
        <v>0</v>
      </c>
      <c r="DN60" s="9">
        <v>0</v>
      </c>
      <c r="DO60" s="35">
        <v>0</v>
      </c>
      <c r="DP60" s="34">
        <v>1182</v>
      </c>
      <c r="DQ60" s="9">
        <v>11304</v>
      </c>
      <c r="DR60" s="35">
        <f t="shared" si="196"/>
        <v>9563.4517766497465</v>
      </c>
      <c r="DS60" s="34">
        <v>0</v>
      </c>
      <c r="DT60" s="9">
        <v>0</v>
      </c>
      <c r="DU60" s="35">
        <f t="shared" si="192"/>
        <v>0</v>
      </c>
      <c r="DV60" s="34">
        <v>0</v>
      </c>
      <c r="DW60" s="9">
        <v>0</v>
      </c>
      <c r="DX60" s="35">
        <f t="shared" si="193"/>
        <v>0</v>
      </c>
      <c r="DY60" s="34">
        <v>0</v>
      </c>
      <c r="DZ60" s="9">
        <v>0</v>
      </c>
      <c r="EA60" s="35">
        <v>0</v>
      </c>
      <c r="EB60" s="7">
        <f t="shared" si="107"/>
        <v>420</v>
      </c>
      <c r="EC60" s="11">
        <f t="shared" si="108"/>
        <v>3844</v>
      </c>
      <c r="ED60" s="4"/>
      <c r="EE60" s="5"/>
      <c r="EF60" s="4"/>
      <c r="EG60" s="4"/>
      <c r="EH60" s="4"/>
      <c r="EI60" s="5"/>
      <c r="EJ60" s="4"/>
      <c r="EK60" s="4"/>
      <c r="EL60" s="4"/>
      <c r="EM60" s="5"/>
      <c r="EN60" s="4"/>
      <c r="EO60" s="4"/>
      <c r="EP60" s="4"/>
      <c r="EQ60" s="5"/>
      <c r="ER60" s="4"/>
      <c r="ES60" s="4"/>
      <c r="ET60" s="4"/>
      <c r="EU60" s="5"/>
      <c r="EV60" s="4"/>
      <c r="EW60" s="4"/>
      <c r="EX60" s="4"/>
      <c r="EY60" s="5"/>
      <c r="EZ60" s="4"/>
      <c r="FA60" s="4"/>
      <c r="FB60" s="4"/>
      <c r="FC60" s="5"/>
      <c r="FD60" s="4"/>
      <c r="FE60" s="4"/>
      <c r="FF60" s="1"/>
      <c r="FG60" s="2"/>
      <c r="FH60" s="1"/>
      <c r="FI60" s="1"/>
      <c r="FJ60" s="1"/>
    </row>
    <row r="61" spans="1:241" x14ac:dyDescent="0.3">
      <c r="A61" s="43">
        <v>2008</v>
      </c>
      <c r="B61" s="44" t="s">
        <v>8</v>
      </c>
      <c r="C61" s="34">
        <v>0</v>
      </c>
      <c r="D61" s="9">
        <v>0</v>
      </c>
      <c r="E61" s="35">
        <v>0</v>
      </c>
      <c r="F61" s="34">
        <v>0</v>
      </c>
      <c r="G61" s="9">
        <v>0</v>
      </c>
      <c r="H61" s="35">
        <v>0</v>
      </c>
      <c r="I61" s="34">
        <v>0</v>
      </c>
      <c r="J61" s="9">
        <v>0</v>
      </c>
      <c r="K61" s="35">
        <f t="shared" si="190"/>
        <v>0</v>
      </c>
      <c r="L61" s="34">
        <v>0</v>
      </c>
      <c r="M61" s="9">
        <v>0</v>
      </c>
      <c r="N61" s="35">
        <v>0</v>
      </c>
      <c r="O61" s="34">
        <v>0</v>
      </c>
      <c r="P61" s="9">
        <v>0</v>
      </c>
      <c r="Q61" s="35">
        <v>0</v>
      </c>
      <c r="R61" s="34">
        <v>0</v>
      </c>
      <c r="S61" s="9">
        <v>0</v>
      </c>
      <c r="T61" s="35">
        <v>0</v>
      </c>
      <c r="U61" s="34">
        <v>0</v>
      </c>
      <c r="V61" s="9">
        <v>0</v>
      </c>
      <c r="W61" s="35">
        <v>0</v>
      </c>
      <c r="X61" s="34">
        <v>-774</v>
      </c>
      <c r="Y61" s="9">
        <v>-9465</v>
      </c>
      <c r="Z61" s="35">
        <f t="shared" ref="Z61:Z62" si="197">Y61/X61*-1000</f>
        <v>-12228.682170542636</v>
      </c>
      <c r="AA61" s="38">
        <v>0</v>
      </c>
      <c r="AB61" s="10">
        <v>0</v>
      </c>
      <c r="AC61" s="35">
        <v>0</v>
      </c>
      <c r="AD61" s="34">
        <v>0</v>
      </c>
      <c r="AE61" s="9">
        <v>0</v>
      </c>
      <c r="AF61" s="35">
        <v>0</v>
      </c>
      <c r="AG61" s="34">
        <v>0</v>
      </c>
      <c r="AH61" s="9">
        <v>0</v>
      </c>
      <c r="AI61" s="35">
        <v>0</v>
      </c>
      <c r="AJ61" s="34">
        <v>0</v>
      </c>
      <c r="AK61" s="9">
        <v>0</v>
      </c>
      <c r="AL61" s="35">
        <v>0</v>
      </c>
      <c r="AM61" s="34">
        <v>0</v>
      </c>
      <c r="AN61" s="9">
        <v>0</v>
      </c>
      <c r="AO61" s="35">
        <v>0</v>
      </c>
      <c r="AP61" s="34">
        <v>0</v>
      </c>
      <c r="AQ61" s="9">
        <v>0</v>
      </c>
      <c r="AR61" s="35">
        <v>0</v>
      </c>
      <c r="AS61" s="34">
        <v>-303</v>
      </c>
      <c r="AT61" s="9">
        <v>-349</v>
      </c>
      <c r="AU61" s="35">
        <f>AT61/AS61*-1000</f>
        <v>-1151.8151815181518</v>
      </c>
      <c r="AV61" s="34">
        <v>0</v>
      </c>
      <c r="AW61" s="9">
        <v>0</v>
      </c>
      <c r="AX61" s="35">
        <v>0</v>
      </c>
      <c r="AY61" s="34">
        <v>0</v>
      </c>
      <c r="AZ61" s="9">
        <v>0</v>
      </c>
      <c r="BA61" s="35">
        <v>0</v>
      </c>
      <c r="BB61" s="34">
        <v>0</v>
      </c>
      <c r="BC61" s="9">
        <v>0</v>
      </c>
      <c r="BD61" s="35">
        <v>0</v>
      </c>
      <c r="BE61" s="34">
        <v>0</v>
      </c>
      <c r="BF61" s="9">
        <v>0</v>
      </c>
      <c r="BG61" s="35">
        <v>0</v>
      </c>
      <c r="BH61" s="34">
        <v>0</v>
      </c>
      <c r="BI61" s="9">
        <v>0</v>
      </c>
      <c r="BJ61" s="35">
        <v>0</v>
      </c>
      <c r="BK61" s="34">
        <v>0</v>
      </c>
      <c r="BL61" s="9">
        <v>0</v>
      </c>
      <c r="BM61" s="35">
        <v>0</v>
      </c>
      <c r="BN61" s="34">
        <v>0</v>
      </c>
      <c r="BO61" s="9">
        <v>0</v>
      </c>
      <c r="BP61" s="35">
        <v>0</v>
      </c>
      <c r="BQ61" s="34">
        <v>0</v>
      </c>
      <c r="BR61" s="9">
        <v>0</v>
      </c>
      <c r="BS61" s="35">
        <v>0</v>
      </c>
      <c r="BT61" s="34">
        <v>0</v>
      </c>
      <c r="BU61" s="9">
        <v>0</v>
      </c>
      <c r="BV61" s="35">
        <v>0</v>
      </c>
      <c r="BW61" s="34">
        <v>0</v>
      </c>
      <c r="BX61" s="9">
        <v>0</v>
      </c>
      <c r="BY61" s="35">
        <v>0</v>
      </c>
      <c r="BZ61" s="34"/>
      <c r="CA61" s="9"/>
      <c r="CB61" s="35"/>
      <c r="CC61" s="34">
        <v>0</v>
      </c>
      <c r="CD61" s="9">
        <v>0</v>
      </c>
      <c r="CE61" s="35">
        <v>0</v>
      </c>
      <c r="CF61" s="34">
        <v>-70</v>
      </c>
      <c r="CG61" s="9">
        <v>-473</v>
      </c>
      <c r="CH61" s="35">
        <f t="shared" ref="CH61:CH62" si="198">CG61/CF61*-1000</f>
        <v>-6757.1428571428569</v>
      </c>
      <c r="CI61" s="34">
        <v>0</v>
      </c>
      <c r="CJ61" s="9">
        <v>0</v>
      </c>
      <c r="CK61" s="35">
        <v>0</v>
      </c>
      <c r="CL61" s="34">
        <v>0</v>
      </c>
      <c r="CM61" s="9">
        <v>0</v>
      </c>
      <c r="CN61" s="35">
        <v>0</v>
      </c>
      <c r="CO61" s="34">
        <v>0</v>
      </c>
      <c r="CP61" s="9">
        <v>0</v>
      </c>
      <c r="CQ61" s="35">
        <v>0</v>
      </c>
      <c r="CR61" s="34">
        <v>0</v>
      </c>
      <c r="CS61" s="9">
        <v>0</v>
      </c>
      <c r="CT61" s="35">
        <f t="shared" si="191"/>
        <v>0</v>
      </c>
      <c r="CU61" s="34">
        <v>0</v>
      </c>
      <c r="CV61" s="9">
        <v>0</v>
      </c>
      <c r="CW61" s="35">
        <v>0</v>
      </c>
      <c r="CX61" s="34">
        <v>0</v>
      </c>
      <c r="CY61" s="9">
        <v>0</v>
      </c>
      <c r="CZ61" s="35">
        <v>0</v>
      </c>
      <c r="DA61" s="34">
        <v>0</v>
      </c>
      <c r="DB61" s="9">
        <v>0</v>
      </c>
      <c r="DC61" s="35">
        <v>0</v>
      </c>
      <c r="DD61" s="34">
        <v>0</v>
      </c>
      <c r="DE61" s="9">
        <v>0</v>
      </c>
      <c r="DF61" s="35">
        <v>0</v>
      </c>
      <c r="DG61" s="34">
        <v>0</v>
      </c>
      <c r="DH61" s="9">
        <v>0</v>
      </c>
      <c r="DI61" s="35">
        <v>0</v>
      </c>
      <c r="DJ61" s="38">
        <v>0</v>
      </c>
      <c r="DK61" s="10">
        <v>0</v>
      </c>
      <c r="DL61" s="35">
        <v>0</v>
      </c>
      <c r="DM61" s="38">
        <v>0</v>
      </c>
      <c r="DN61" s="10">
        <v>0</v>
      </c>
      <c r="DO61" s="35">
        <v>0</v>
      </c>
      <c r="DP61" s="34">
        <v>1930</v>
      </c>
      <c r="DQ61" s="9">
        <v>16183</v>
      </c>
      <c r="DR61" s="35">
        <f t="shared" si="196"/>
        <v>8384.9740932642489</v>
      </c>
      <c r="DS61" s="34">
        <v>0</v>
      </c>
      <c r="DT61" s="9">
        <v>0</v>
      </c>
      <c r="DU61" s="35">
        <f t="shared" si="192"/>
        <v>0</v>
      </c>
      <c r="DV61" s="34">
        <v>0</v>
      </c>
      <c r="DW61" s="9">
        <v>0</v>
      </c>
      <c r="DX61" s="35">
        <f t="shared" si="193"/>
        <v>0</v>
      </c>
      <c r="DY61" s="34">
        <v>0</v>
      </c>
      <c r="DZ61" s="9">
        <v>0</v>
      </c>
      <c r="EA61" s="35">
        <v>0</v>
      </c>
      <c r="EB61" s="7">
        <f t="shared" si="107"/>
        <v>783</v>
      </c>
      <c r="EC61" s="11">
        <f t="shared" si="108"/>
        <v>5896</v>
      </c>
      <c r="ED61" s="4"/>
      <c r="EE61" s="5"/>
      <c r="EF61" s="4"/>
      <c r="EG61" s="4"/>
      <c r="EH61" s="4"/>
      <c r="EI61" s="5"/>
      <c r="EJ61" s="4"/>
      <c r="EK61" s="4"/>
      <c r="EL61" s="4"/>
      <c r="EM61" s="5"/>
      <c r="EN61" s="4"/>
      <c r="EO61" s="4"/>
      <c r="EP61" s="4"/>
      <c r="EQ61" s="5"/>
      <c r="ER61" s="4"/>
      <c r="ES61" s="4"/>
      <c r="ET61" s="4"/>
      <c r="EU61" s="5"/>
      <c r="EV61" s="4"/>
      <c r="EW61" s="4"/>
      <c r="EX61" s="4"/>
      <c r="EY61" s="5"/>
      <c r="EZ61" s="4"/>
      <c r="FA61" s="4"/>
      <c r="FB61" s="4"/>
      <c r="FC61" s="5"/>
      <c r="FD61" s="4"/>
      <c r="FE61" s="4"/>
      <c r="FF61" s="1"/>
      <c r="FG61" s="2"/>
      <c r="FH61" s="1"/>
      <c r="FI61" s="1"/>
      <c r="FJ61" s="1"/>
    </row>
    <row r="62" spans="1:241" x14ac:dyDescent="0.3">
      <c r="A62" s="43">
        <v>2008</v>
      </c>
      <c r="B62" s="44" t="s">
        <v>9</v>
      </c>
      <c r="C62" s="34">
        <v>0</v>
      </c>
      <c r="D62" s="9">
        <v>0</v>
      </c>
      <c r="E62" s="35">
        <v>0</v>
      </c>
      <c r="F62" s="34">
        <v>0</v>
      </c>
      <c r="G62" s="9">
        <v>0</v>
      </c>
      <c r="H62" s="35">
        <v>0</v>
      </c>
      <c r="I62" s="34">
        <v>0</v>
      </c>
      <c r="J62" s="9">
        <v>0</v>
      </c>
      <c r="K62" s="35">
        <f t="shared" si="190"/>
        <v>0</v>
      </c>
      <c r="L62" s="34">
        <v>0</v>
      </c>
      <c r="M62" s="9">
        <v>0</v>
      </c>
      <c r="N62" s="35">
        <v>0</v>
      </c>
      <c r="O62" s="34">
        <v>0</v>
      </c>
      <c r="P62" s="9">
        <v>0</v>
      </c>
      <c r="Q62" s="35">
        <v>0</v>
      </c>
      <c r="R62" s="34">
        <v>0</v>
      </c>
      <c r="S62" s="9">
        <v>0</v>
      </c>
      <c r="T62" s="35">
        <v>0</v>
      </c>
      <c r="U62" s="34">
        <v>0</v>
      </c>
      <c r="V62" s="9">
        <v>0</v>
      </c>
      <c r="W62" s="35">
        <v>0</v>
      </c>
      <c r="X62" s="34">
        <v>-1277</v>
      </c>
      <c r="Y62" s="9">
        <v>-12870</v>
      </c>
      <c r="Z62" s="35">
        <f t="shared" si="197"/>
        <v>-10078.308535630384</v>
      </c>
      <c r="AA62" s="34">
        <v>0</v>
      </c>
      <c r="AB62" s="9">
        <v>0</v>
      </c>
      <c r="AC62" s="35">
        <v>0</v>
      </c>
      <c r="AD62" s="38">
        <v>0</v>
      </c>
      <c r="AE62" s="10">
        <v>0</v>
      </c>
      <c r="AF62" s="35">
        <v>0</v>
      </c>
      <c r="AG62" s="34">
        <v>0</v>
      </c>
      <c r="AH62" s="9">
        <v>0</v>
      </c>
      <c r="AI62" s="35">
        <v>0</v>
      </c>
      <c r="AJ62" s="34">
        <v>0</v>
      </c>
      <c r="AK62" s="9">
        <v>0</v>
      </c>
      <c r="AL62" s="35">
        <v>0</v>
      </c>
      <c r="AM62" s="34">
        <v>0</v>
      </c>
      <c r="AN62" s="9">
        <v>0</v>
      </c>
      <c r="AO62" s="35">
        <v>0</v>
      </c>
      <c r="AP62" s="34">
        <v>0</v>
      </c>
      <c r="AQ62" s="9">
        <v>0</v>
      </c>
      <c r="AR62" s="35">
        <v>0</v>
      </c>
      <c r="AS62" s="34">
        <v>0</v>
      </c>
      <c r="AT62" s="9">
        <v>0</v>
      </c>
      <c r="AU62" s="35">
        <v>0</v>
      </c>
      <c r="AV62" s="34">
        <v>0</v>
      </c>
      <c r="AW62" s="9">
        <v>0</v>
      </c>
      <c r="AX62" s="35">
        <v>0</v>
      </c>
      <c r="AY62" s="34">
        <v>0</v>
      </c>
      <c r="AZ62" s="9">
        <v>0</v>
      </c>
      <c r="BA62" s="35">
        <v>0</v>
      </c>
      <c r="BB62" s="34">
        <v>0</v>
      </c>
      <c r="BC62" s="9">
        <v>0</v>
      </c>
      <c r="BD62" s="35">
        <v>0</v>
      </c>
      <c r="BE62" s="34">
        <v>0</v>
      </c>
      <c r="BF62" s="9">
        <v>0</v>
      </c>
      <c r="BG62" s="35">
        <v>0</v>
      </c>
      <c r="BH62" s="34">
        <v>0</v>
      </c>
      <c r="BI62" s="9">
        <v>0</v>
      </c>
      <c r="BJ62" s="35">
        <v>0</v>
      </c>
      <c r="BK62" s="34">
        <v>0</v>
      </c>
      <c r="BL62" s="9">
        <v>0</v>
      </c>
      <c r="BM62" s="35">
        <v>0</v>
      </c>
      <c r="BN62" s="34">
        <v>0</v>
      </c>
      <c r="BO62" s="9">
        <v>0</v>
      </c>
      <c r="BP62" s="35">
        <v>0</v>
      </c>
      <c r="BQ62" s="34">
        <v>0</v>
      </c>
      <c r="BR62" s="9">
        <v>0</v>
      </c>
      <c r="BS62" s="35">
        <v>0</v>
      </c>
      <c r="BT62" s="34">
        <v>0</v>
      </c>
      <c r="BU62" s="9">
        <v>0</v>
      </c>
      <c r="BV62" s="35">
        <v>0</v>
      </c>
      <c r="BW62" s="34">
        <v>0</v>
      </c>
      <c r="BX62" s="9">
        <v>0</v>
      </c>
      <c r="BY62" s="35">
        <v>0</v>
      </c>
      <c r="BZ62" s="34"/>
      <c r="CA62" s="9"/>
      <c r="CB62" s="35"/>
      <c r="CC62" s="34">
        <v>0</v>
      </c>
      <c r="CD62" s="9">
        <v>0</v>
      </c>
      <c r="CE62" s="35">
        <v>0</v>
      </c>
      <c r="CF62" s="34">
        <v>-635</v>
      </c>
      <c r="CG62" s="9">
        <v>-2727</v>
      </c>
      <c r="CH62" s="35">
        <f t="shared" si="198"/>
        <v>-4294.4881889763783</v>
      </c>
      <c r="CI62" s="34">
        <v>0</v>
      </c>
      <c r="CJ62" s="9">
        <v>0</v>
      </c>
      <c r="CK62" s="35">
        <v>0</v>
      </c>
      <c r="CL62" s="34">
        <v>0</v>
      </c>
      <c r="CM62" s="9">
        <v>0</v>
      </c>
      <c r="CN62" s="35">
        <v>0</v>
      </c>
      <c r="CO62" s="34">
        <v>0</v>
      </c>
      <c r="CP62" s="9">
        <v>0</v>
      </c>
      <c r="CQ62" s="35">
        <v>0</v>
      </c>
      <c r="CR62" s="34">
        <v>0</v>
      </c>
      <c r="CS62" s="9">
        <v>0</v>
      </c>
      <c r="CT62" s="35">
        <f t="shared" si="191"/>
        <v>0</v>
      </c>
      <c r="CU62" s="34">
        <v>0</v>
      </c>
      <c r="CV62" s="9">
        <v>0</v>
      </c>
      <c r="CW62" s="35">
        <v>0</v>
      </c>
      <c r="CX62" s="34">
        <v>0</v>
      </c>
      <c r="CY62" s="9">
        <v>0</v>
      </c>
      <c r="CZ62" s="35">
        <v>0</v>
      </c>
      <c r="DA62" s="34">
        <v>0</v>
      </c>
      <c r="DB62" s="9">
        <v>0</v>
      </c>
      <c r="DC62" s="35">
        <v>0</v>
      </c>
      <c r="DD62" s="34">
        <v>0</v>
      </c>
      <c r="DE62" s="9">
        <v>0</v>
      </c>
      <c r="DF62" s="35">
        <v>0</v>
      </c>
      <c r="DG62" s="34">
        <v>0</v>
      </c>
      <c r="DH62" s="9">
        <v>0</v>
      </c>
      <c r="DI62" s="35">
        <v>0</v>
      </c>
      <c r="DJ62" s="34">
        <v>0</v>
      </c>
      <c r="DK62" s="9">
        <v>0</v>
      </c>
      <c r="DL62" s="35">
        <v>0</v>
      </c>
      <c r="DM62" s="34">
        <v>0</v>
      </c>
      <c r="DN62" s="9">
        <v>0</v>
      </c>
      <c r="DO62" s="35">
        <v>0</v>
      </c>
      <c r="DP62" s="38">
        <v>2158</v>
      </c>
      <c r="DQ62" s="10">
        <v>17492</v>
      </c>
      <c r="DR62" s="35">
        <f t="shared" si="196"/>
        <v>8105.6533827618168</v>
      </c>
      <c r="DS62" s="34">
        <v>0</v>
      </c>
      <c r="DT62" s="9">
        <v>0</v>
      </c>
      <c r="DU62" s="35">
        <f t="shared" si="192"/>
        <v>0</v>
      </c>
      <c r="DV62" s="34">
        <v>0</v>
      </c>
      <c r="DW62" s="9">
        <v>0</v>
      </c>
      <c r="DX62" s="35">
        <f t="shared" si="193"/>
        <v>0</v>
      </c>
      <c r="DY62" s="34">
        <v>0</v>
      </c>
      <c r="DZ62" s="9">
        <v>0</v>
      </c>
      <c r="EA62" s="35">
        <v>0</v>
      </c>
      <c r="EB62" s="7">
        <f t="shared" si="107"/>
        <v>246</v>
      </c>
      <c r="EC62" s="11">
        <f t="shared" si="108"/>
        <v>1895</v>
      </c>
      <c r="ED62" s="4"/>
      <c r="EE62" s="5"/>
      <c r="EF62" s="4"/>
      <c r="EG62" s="4"/>
      <c r="EH62" s="4"/>
      <c r="EI62" s="5"/>
      <c r="EJ62" s="4"/>
      <c r="EK62" s="4"/>
      <c r="EL62" s="4"/>
      <c r="EM62" s="5"/>
      <c r="EN62" s="4"/>
      <c r="EO62" s="4"/>
      <c r="EP62" s="4"/>
      <c r="EQ62" s="5"/>
      <c r="ER62" s="4"/>
      <c r="ES62" s="4"/>
      <c r="ET62" s="4"/>
      <c r="EU62" s="5"/>
      <c r="EV62" s="4"/>
      <c r="EW62" s="4"/>
      <c r="EX62" s="4"/>
      <c r="EY62" s="5"/>
      <c r="EZ62" s="4"/>
      <c r="FA62" s="4"/>
      <c r="FB62" s="4"/>
      <c r="FC62" s="5"/>
      <c r="FD62" s="4"/>
      <c r="FE62" s="4"/>
      <c r="FF62" s="1"/>
      <c r="FG62" s="2"/>
      <c r="FH62" s="1"/>
      <c r="FI62" s="1"/>
      <c r="FJ62" s="1"/>
    </row>
    <row r="63" spans="1:241" x14ac:dyDescent="0.3">
      <c r="A63" s="43">
        <v>2008</v>
      </c>
      <c r="B63" s="44" t="s">
        <v>10</v>
      </c>
      <c r="C63" s="34">
        <v>0</v>
      </c>
      <c r="D63" s="9">
        <v>0</v>
      </c>
      <c r="E63" s="35">
        <v>0</v>
      </c>
      <c r="F63" s="34">
        <v>0</v>
      </c>
      <c r="G63" s="9">
        <v>0</v>
      </c>
      <c r="H63" s="35">
        <v>0</v>
      </c>
      <c r="I63" s="34">
        <v>0</v>
      </c>
      <c r="J63" s="9">
        <v>0</v>
      </c>
      <c r="K63" s="35">
        <f t="shared" si="190"/>
        <v>0</v>
      </c>
      <c r="L63" s="34">
        <v>0</v>
      </c>
      <c r="M63" s="9">
        <v>0</v>
      </c>
      <c r="N63" s="35">
        <v>0</v>
      </c>
      <c r="O63" s="34">
        <v>0</v>
      </c>
      <c r="P63" s="9">
        <v>0</v>
      </c>
      <c r="Q63" s="35">
        <v>0</v>
      </c>
      <c r="R63" s="34">
        <v>0</v>
      </c>
      <c r="S63" s="9">
        <v>0</v>
      </c>
      <c r="T63" s="35">
        <v>0</v>
      </c>
      <c r="U63" s="34">
        <v>-2282</v>
      </c>
      <c r="V63" s="9">
        <v>-21435</v>
      </c>
      <c r="W63" s="35">
        <f>V63/U63*-1000</f>
        <v>-9393.07624890447</v>
      </c>
      <c r="X63" s="34">
        <v>859</v>
      </c>
      <c r="Y63" s="9">
        <v>7530</v>
      </c>
      <c r="Z63" s="35">
        <f t="shared" ref="Z63:Z64" si="199">Y63/X63*1000</f>
        <v>8766.0069848661242</v>
      </c>
      <c r="AA63" s="34">
        <v>0</v>
      </c>
      <c r="AB63" s="9">
        <v>0</v>
      </c>
      <c r="AC63" s="35">
        <v>0</v>
      </c>
      <c r="AD63" s="34">
        <v>0</v>
      </c>
      <c r="AE63" s="9">
        <v>0</v>
      </c>
      <c r="AF63" s="35">
        <v>0</v>
      </c>
      <c r="AG63" s="34">
        <v>0</v>
      </c>
      <c r="AH63" s="9">
        <v>0</v>
      </c>
      <c r="AI63" s="35">
        <v>0</v>
      </c>
      <c r="AJ63" s="34">
        <v>0</v>
      </c>
      <c r="AK63" s="9">
        <v>0</v>
      </c>
      <c r="AL63" s="35">
        <v>0</v>
      </c>
      <c r="AM63" s="34">
        <v>0</v>
      </c>
      <c r="AN63" s="9">
        <v>0</v>
      </c>
      <c r="AO63" s="35">
        <v>0</v>
      </c>
      <c r="AP63" s="34">
        <v>0</v>
      </c>
      <c r="AQ63" s="9">
        <v>0</v>
      </c>
      <c r="AR63" s="35">
        <v>0</v>
      </c>
      <c r="AS63" s="34">
        <v>-679</v>
      </c>
      <c r="AT63" s="9">
        <v>-3669</v>
      </c>
      <c r="AU63" s="35">
        <f>AT63/AS63*-1000</f>
        <v>-5403.5346097201773</v>
      </c>
      <c r="AV63" s="34">
        <v>0</v>
      </c>
      <c r="AW63" s="9">
        <v>0</v>
      </c>
      <c r="AX63" s="35">
        <v>0</v>
      </c>
      <c r="AY63" s="34">
        <v>0</v>
      </c>
      <c r="AZ63" s="9">
        <v>0</v>
      </c>
      <c r="BA63" s="35">
        <v>0</v>
      </c>
      <c r="BB63" s="34">
        <v>0</v>
      </c>
      <c r="BC63" s="9">
        <v>0</v>
      </c>
      <c r="BD63" s="35">
        <v>0</v>
      </c>
      <c r="BE63" s="34">
        <v>0</v>
      </c>
      <c r="BF63" s="9">
        <v>0</v>
      </c>
      <c r="BG63" s="35">
        <v>0</v>
      </c>
      <c r="BH63" s="34">
        <v>20</v>
      </c>
      <c r="BI63" s="9">
        <v>128</v>
      </c>
      <c r="BJ63" s="35">
        <f>BI63/BH63*1000</f>
        <v>6400</v>
      </c>
      <c r="BK63" s="34">
        <v>0</v>
      </c>
      <c r="BL63" s="9">
        <v>0</v>
      </c>
      <c r="BM63" s="35">
        <v>0</v>
      </c>
      <c r="BN63" s="34">
        <v>0</v>
      </c>
      <c r="BO63" s="9">
        <v>0</v>
      </c>
      <c r="BP63" s="35">
        <v>0</v>
      </c>
      <c r="BQ63" s="34">
        <v>0</v>
      </c>
      <c r="BR63" s="9">
        <v>0</v>
      </c>
      <c r="BS63" s="35">
        <v>0</v>
      </c>
      <c r="BT63" s="34">
        <v>0</v>
      </c>
      <c r="BU63" s="9">
        <v>0</v>
      </c>
      <c r="BV63" s="35">
        <v>0</v>
      </c>
      <c r="BW63" s="34">
        <v>0</v>
      </c>
      <c r="BX63" s="9">
        <v>0</v>
      </c>
      <c r="BY63" s="35">
        <v>0</v>
      </c>
      <c r="BZ63" s="34"/>
      <c r="CA63" s="9"/>
      <c r="CB63" s="35"/>
      <c r="CC63" s="34">
        <v>0</v>
      </c>
      <c r="CD63" s="9">
        <v>0</v>
      </c>
      <c r="CE63" s="35">
        <v>0</v>
      </c>
      <c r="CF63" s="34">
        <v>124</v>
      </c>
      <c r="CG63" s="9">
        <v>4483</v>
      </c>
      <c r="CH63" s="35">
        <f t="shared" si="194"/>
        <v>36153.225806451614</v>
      </c>
      <c r="CI63" s="34">
        <v>0</v>
      </c>
      <c r="CJ63" s="9">
        <v>0</v>
      </c>
      <c r="CK63" s="35">
        <v>0</v>
      </c>
      <c r="CL63" s="34">
        <v>0</v>
      </c>
      <c r="CM63" s="9">
        <v>0</v>
      </c>
      <c r="CN63" s="35">
        <v>0</v>
      </c>
      <c r="CO63" s="34">
        <v>0</v>
      </c>
      <c r="CP63" s="9">
        <v>0</v>
      </c>
      <c r="CQ63" s="35">
        <v>0</v>
      </c>
      <c r="CR63" s="34">
        <v>0</v>
      </c>
      <c r="CS63" s="9">
        <v>0</v>
      </c>
      <c r="CT63" s="35">
        <f t="shared" si="191"/>
        <v>0</v>
      </c>
      <c r="CU63" s="34">
        <v>0</v>
      </c>
      <c r="CV63" s="9">
        <v>0</v>
      </c>
      <c r="CW63" s="35">
        <v>0</v>
      </c>
      <c r="CX63" s="34">
        <v>0</v>
      </c>
      <c r="CY63" s="9">
        <v>0</v>
      </c>
      <c r="CZ63" s="35">
        <v>0</v>
      </c>
      <c r="DA63" s="34">
        <v>0</v>
      </c>
      <c r="DB63" s="9">
        <v>0</v>
      </c>
      <c r="DC63" s="35">
        <v>0</v>
      </c>
      <c r="DD63" s="34">
        <v>0</v>
      </c>
      <c r="DE63" s="9">
        <v>0</v>
      </c>
      <c r="DF63" s="35">
        <v>0</v>
      </c>
      <c r="DG63" s="34">
        <v>0</v>
      </c>
      <c r="DH63" s="9">
        <v>0</v>
      </c>
      <c r="DI63" s="35">
        <v>0</v>
      </c>
      <c r="DJ63" s="34">
        <v>0</v>
      </c>
      <c r="DK63" s="9">
        <v>0</v>
      </c>
      <c r="DL63" s="35">
        <v>0</v>
      </c>
      <c r="DM63" s="34">
        <v>0</v>
      </c>
      <c r="DN63" s="9">
        <v>0</v>
      </c>
      <c r="DO63" s="35">
        <v>0</v>
      </c>
      <c r="DP63" s="34">
        <v>2910</v>
      </c>
      <c r="DQ63" s="9">
        <v>22094</v>
      </c>
      <c r="DR63" s="35">
        <f t="shared" si="196"/>
        <v>7592.4398625429549</v>
      </c>
      <c r="DS63" s="34">
        <v>0</v>
      </c>
      <c r="DT63" s="9">
        <v>0</v>
      </c>
      <c r="DU63" s="35">
        <f t="shared" si="192"/>
        <v>0</v>
      </c>
      <c r="DV63" s="34">
        <v>0</v>
      </c>
      <c r="DW63" s="9">
        <v>0</v>
      </c>
      <c r="DX63" s="35">
        <f t="shared" si="193"/>
        <v>0</v>
      </c>
      <c r="DY63" s="34">
        <v>0</v>
      </c>
      <c r="DZ63" s="9">
        <v>0</v>
      </c>
      <c r="EA63" s="35">
        <v>0</v>
      </c>
      <c r="EB63" s="7">
        <f t="shared" si="107"/>
        <v>952</v>
      </c>
      <c r="EC63" s="11">
        <f t="shared" si="108"/>
        <v>9131</v>
      </c>
      <c r="ED63" s="4"/>
      <c r="EE63" s="5"/>
      <c r="EF63" s="4"/>
      <c r="EG63" s="4"/>
      <c r="EH63" s="4"/>
      <c r="EI63" s="5"/>
      <c r="EJ63" s="4"/>
      <c r="EK63" s="4"/>
      <c r="EL63" s="4"/>
      <c r="EM63" s="5"/>
      <c r="EN63" s="4"/>
      <c r="EO63" s="4"/>
      <c r="EP63" s="4"/>
      <c r="EQ63" s="5"/>
      <c r="ER63" s="4"/>
      <c r="ES63" s="4"/>
      <c r="ET63" s="4"/>
      <c r="EU63" s="5"/>
      <c r="EV63" s="4"/>
      <c r="EW63" s="4"/>
      <c r="EX63" s="4"/>
      <c r="EY63" s="5"/>
      <c r="EZ63" s="4"/>
      <c r="FA63" s="4"/>
      <c r="FB63" s="4"/>
      <c r="FC63" s="5"/>
      <c r="FD63" s="4"/>
      <c r="FE63" s="4"/>
      <c r="FF63" s="1"/>
      <c r="FG63" s="2"/>
      <c r="FH63" s="1"/>
      <c r="FI63" s="1"/>
      <c r="FJ63" s="1"/>
    </row>
    <row r="64" spans="1:241" x14ac:dyDescent="0.3">
      <c r="A64" s="43">
        <v>2008</v>
      </c>
      <c r="B64" s="44" t="s">
        <v>11</v>
      </c>
      <c r="C64" s="34">
        <v>0</v>
      </c>
      <c r="D64" s="9">
        <v>0</v>
      </c>
      <c r="E64" s="35">
        <v>0</v>
      </c>
      <c r="F64" s="34">
        <v>0</v>
      </c>
      <c r="G64" s="9">
        <v>0</v>
      </c>
      <c r="H64" s="35">
        <v>0</v>
      </c>
      <c r="I64" s="34">
        <v>0</v>
      </c>
      <c r="J64" s="9">
        <v>0</v>
      </c>
      <c r="K64" s="35">
        <f t="shared" si="190"/>
        <v>0</v>
      </c>
      <c r="L64" s="34">
        <v>0</v>
      </c>
      <c r="M64" s="9">
        <v>0</v>
      </c>
      <c r="N64" s="35">
        <v>0</v>
      </c>
      <c r="O64" s="34">
        <v>0</v>
      </c>
      <c r="P64" s="9">
        <v>0</v>
      </c>
      <c r="Q64" s="35">
        <v>0</v>
      </c>
      <c r="R64" s="34">
        <v>0</v>
      </c>
      <c r="S64" s="9">
        <v>0</v>
      </c>
      <c r="T64" s="35">
        <v>0</v>
      </c>
      <c r="U64" s="34">
        <v>-3053</v>
      </c>
      <c r="V64" s="9">
        <v>-26689</v>
      </c>
      <c r="W64" s="35">
        <f>V64/U64*-1000</f>
        <v>-8741.8932197838185</v>
      </c>
      <c r="X64" s="34">
        <v>879</v>
      </c>
      <c r="Y64" s="9">
        <v>7640</v>
      </c>
      <c r="Z64" s="35">
        <f t="shared" si="199"/>
        <v>8691.6951080773615</v>
      </c>
      <c r="AA64" s="34">
        <v>0</v>
      </c>
      <c r="AB64" s="9">
        <v>0</v>
      </c>
      <c r="AC64" s="35">
        <v>0</v>
      </c>
      <c r="AD64" s="34">
        <v>-856</v>
      </c>
      <c r="AE64" s="9">
        <v>-6811</v>
      </c>
      <c r="AF64" s="35">
        <f>AE64/AD64*-1000</f>
        <v>-7956.7757009345796</v>
      </c>
      <c r="AG64" s="34">
        <v>0</v>
      </c>
      <c r="AH64" s="9">
        <v>0</v>
      </c>
      <c r="AI64" s="35">
        <v>0</v>
      </c>
      <c r="AJ64" s="34">
        <v>0</v>
      </c>
      <c r="AK64" s="9">
        <v>0</v>
      </c>
      <c r="AL64" s="35">
        <v>0</v>
      </c>
      <c r="AM64" s="34">
        <v>50</v>
      </c>
      <c r="AN64" s="9">
        <v>92</v>
      </c>
      <c r="AO64" s="35">
        <f>AN64/AM64*1000</f>
        <v>1840</v>
      </c>
      <c r="AP64" s="34">
        <v>0</v>
      </c>
      <c r="AQ64" s="9">
        <v>0</v>
      </c>
      <c r="AR64" s="35">
        <v>0</v>
      </c>
      <c r="AS64" s="34">
        <v>107</v>
      </c>
      <c r="AT64" s="9">
        <v>2940</v>
      </c>
      <c r="AU64" s="35">
        <f t="shared" ref="AU64:AU69" si="200">AT64/AS64*1000</f>
        <v>27476.635514018693</v>
      </c>
      <c r="AV64" s="34">
        <v>0</v>
      </c>
      <c r="AW64" s="9">
        <v>0</v>
      </c>
      <c r="AX64" s="35">
        <v>0</v>
      </c>
      <c r="AY64" s="34">
        <v>0</v>
      </c>
      <c r="AZ64" s="9">
        <v>0</v>
      </c>
      <c r="BA64" s="35">
        <v>0</v>
      </c>
      <c r="BB64" s="34">
        <v>0</v>
      </c>
      <c r="BC64" s="9">
        <v>0</v>
      </c>
      <c r="BD64" s="35">
        <v>0</v>
      </c>
      <c r="BE64" s="34">
        <v>0</v>
      </c>
      <c r="BF64" s="9">
        <v>0</v>
      </c>
      <c r="BG64" s="35">
        <v>0</v>
      </c>
      <c r="BH64" s="34">
        <v>-119</v>
      </c>
      <c r="BI64" s="9">
        <v>-3457</v>
      </c>
      <c r="BJ64" s="35">
        <f>BI64/BH64*-1000</f>
        <v>-29050.420168067227</v>
      </c>
      <c r="BK64" s="34">
        <v>0</v>
      </c>
      <c r="BL64" s="9">
        <v>0</v>
      </c>
      <c r="BM64" s="35">
        <v>0</v>
      </c>
      <c r="BN64" s="34">
        <v>0</v>
      </c>
      <c r="BO64" s="9">
        <v>0</v>
      </c>
      <c r="BP64" s="35">
        <v>0</v>
      </c>
      <c r="BQ64" s="34">
        <v>0</v>
      </c>
      <c r="BR64" s="9">
        <v>0</v>
      </c>
      <c r="BS64" s="35">
        <v>0</v>
      </c>
      <c r="BT64" s="34">
        <v>0</v>
      </c>
      <c r="BU64" s="9">
        <v>0</v>
      </c>
      <c r="BV64" s="35">
        <v>0</v>
      </c>
      <c r="BW64" s="34">
        <v>0</v>
      </c>
      <c r="BX64" s="9">
        <v>0</v>
      </c>
      <c r="BY64" s="35">
        <v>0</v>
      </c>
      <c r="BZ64" s="34"/>
      <c r="CA64" s="9"/>
      <c r="CB64" s="35"/>
      <c r="CC64" s="34">
        <v>0</v>
      </c>
      <c r="CD64" s="9">
        <v>0</v>
      </c>
      <c r="CE64" s="35">
        <v>0</v>
      </c>
      <c r="CF64" s="34">
        <v>118</v>
      </c>
      <c r="CG64" s="9">
        <v>5398</v>
      </c>
      <c r="CH64" s="35">
        <f t="shared" si="194"/>
        <v>45745.762711864409</v>
      </c>
      <c r="CI64" s="34">
        <v>0</v>
      </c>
      <c r="CJ64" s="9">
        <v>0</v>
      </c>
      <c r="CK64" s="35">
        <v>0</v>
      </c>
      <c r="CL64" s="34">
        <v>-29</v>
      </c>
      <c r="CM64" s="9">
        <v>-3083</v>
      </c>
      <c r="CN64" s="35">
        <f>CM64/CL64*-1000</f>
        <v>-106310.3448275862</v>
      </c>
      <c r="CO64" s="34">
        <v>0</v>
      </c>
      <c r="CP64" s="9">
        <v>0</v>
      </c>
      <c r="CQ64" s="35">
        <v>0</v>
      </c>
      <c r="CR64" s="34">
        <v>0</v>
      </c>
      <c r="CS64" s="9">
        <v>0</v>
      </c>
      <c r="CT64" s="35">
        <f t="shared" si="191"/>
        <v>0</v>
      </c>
      <c r="CU64" s="34">
        <v>0</v>
      </c>
      <c r="CV64" s="9">
        <v>0</v>
      </c>
      <c r="CW64" s="35">
        <v>0</v>
      </c>
      <c r="CX64" s="34">
        <v>0</v>
      </c>
      <c r="CY64" s="9">
        <v>0</v>
      </c>
      <c r="CZ64" s="35">
        <v>0</v>
      </c>
      <c r="DA64" s="34">
        <v>0</v>
      </c>
      <c r="DB64" s="9">
        <v>0</v>
      </c>
      <c r="DC64" s="35">
        <v>0</v>
      </c>
      <c r="DD64" s="34">
        <v>0</v>
      </c>
      <c r="DE64" s="9">
        <v>0</v>
      </c>
      <c r="DF64" s="35">
        <v>0</v>
      </c>
      <c r="DG64" s="34">
        <v>-151</v>
      </c>
      <c r="DH64" s="9">
        <v>-2732</v>
      </c>
      <c r="DI64" s="35">
        <f>DH64/DG64*-1000</f>
        <v>-18092.715231788079</v>
      </c>
      <c r="DJ64" s="34">
        <v>0</v>
      </c>
      <c r="DK64" s="9">
        <v>0</v>
      </c>
      <c r="DL64" s="35">
        <v>0</v>
      </c>
      <c r="DM64" s="34">
        <v>0</v>
      </c>
      <c r="DN64" s="9">
        <v>0</v>
      </c>
      <c r="DO64" s="35">
        <v>0</v>
      </c>
      <c r="DP64" s="34">
        <v>3539</v>
      </c>
      <c r="DQ64" s="9">
        <v>29344</v>
      </c>
      <c r="DR64" s="35">
        <f t="shared" si="196"/>
        <v>8291.6077988132238</v>
      </c>
      <c r="DS64" s="34">
        <v>0</v>
      </c>
      <c r="DT64" s="9">
        <v>0</v>
      </c>
      <c r="DU64" s="35">
        <f t="shared" si="192"/>
        <v>0</v>
      </c>
      <c r="DV64" s="34">
        <v>0</v>
      </c>
      <c r="DW64" s="9">
        <v>0</v>
      </c>
      <c r="DX64" s="35">
        <f t="shared" si="193"/>
        <v>0</v>
      </c>
      <c r="DY64" s="34">
        <v>0</v>
      </c>
      <c r="DZ64" s="9">
        <v>0</v>
      </c>
      <c r="EA64" s="35">
        <v>0</v>
      </c>
      <c r="EB64" s="7">
        <f t="shared" si="107"/>
        <v>485</v>
      </c>
      <c r="EC64" s="11">
        <f t="shared" si="108"/>
        <v>2642</v>
      </c>
      <c r="ED64" s="4"/>
      <c r="EE64" s="5"/>
      <c r="EF64" s="4"/>
      <c r="EG64" s="4"/>
      <c r="EH64" s="4"/>
      <c r="EI64" s="5"/>
      <c r="EJ64" s="4"/>
      <c r="EK64" s="4"/>
      <c r="EL64" s="4"/>
      <c r="EM64" s="5"/>
      <c r="EN64" s="4"/>
      <c r="EO64" s="4"/>
      <c r="EP64" s="4"/>
      <c r="EQ64" s="5"/>
      <c r="ER64" s="4"/>
      <c r="ES64" s="4"/>
      <c r="ET64" s="4"/>
      <c r="EU64" s="5"/>
      <c r="EV64" s="4"/>
      <c r="EW64" s="4"/>
      <c r="EX64" s="4"/>
      <c r="EY64" s="5"/>
      <c r="EZ64" s="4"/>
      <c r="FA64" s="4"/>
      <c r="FB64" s="4"/>
      <c r="FC64" s="5"/>
      <c r="FD64" s="4"/>
      <c r="FE64" s="4"/>
      <c r="FF64" s="1"/>
      <c r="FG64" s="2"/>
      <c r="FH64" s="1"/>
      <c r="FI64" s="1"/>
      <c r="FJ64" s="1"/>
    </row>
    <row r="65" spans="1:241" x14ac:dyDescent="0.3">
      <c r="A65" s="43">
        <v>2008</v>
      </c>
      <c r="B65" s="44" t="s">
        <v>12</v>
      </c>
      <c r="C65" s="38">
        <v>0</v>
      </c>
      <c r="D65" s="10">
        <v>0</v>
      </c>
      <c r="E65" s="35">
        <v>0</v>
      </c>
      <c r="F65" s="38">
        <v>0</v>
      </c>
      <c r="G65" s="10">
        <v>0</v>
      </c>
      <c r="H65" s="35">
        <v>0</v>
      </c>
      <c r="I65" s="38">
        <v>0</v>
      </c>
      <c r="J65" s="10">
        <v>0</v>
      </c>
      <c r="K65" s="35">
        <f t="shared" si="190"/>
        <v>0</v>
      </c>
      <c r="L65" s="38">
        <v>0</v>
      </c>
      <c r="M65" s="10">
        <v>0</v>
      </c>
      <c r="N65" s="35">
        <v>0</v>
      </c>
      <c r="O65" s="38">
        <v>0</v>
      </c>
      <c r="P65" s="10">
        <v>0</v>
      </c>
      <c r="Q65" s="35">
        <v>0</v>
      </c>
      <c r="R65" s="38">
        <v>0</v>
      </c>
      <c r="S65" s="10">
        <v>0</v>
      </c>
      <c r="T65" s="35">
        <v>0</v>
      </c>
      <c r="U65" s="38">
        <v>0</v>
      </c>
      <c r="V65" s="10">
        <v>0</v>
      </c>
      <c r="W65" s="35">
        <v>0</v>
      </c>
      <c r="X65" s="34">
        <v>-2559</v>
      </c>
      <c r="Y65" s="9">
        <v>-20838</v>
      </c>
      <c r="Z65" s="35">
        <f>Y65/X65*-1000</f>
        <v>-8143.0246189917934</v>
      </c>
      <c r="AA65" s="34">
        <v>0</v>
      </c>
      <c r="AB65" s="9">
        <v>0</v>
      </c>
      <c r="AC65" s="35">
        <v>0</v>
      </c>
      <c r="AD65" s="38">
        <v>0</v>
      </c>
      <c r="AE65" s="10">
        <v>0</v>
      </c>
      <c r="AF65" s="35">
        <v>0</v>
      </c>
      <c r="AG65" s="34">
        <v>0</v>
      </c>
      <c r="AH65" s="9">
        <v>0</v>
      </c>
      <c r="AI65" s="35">
        <v>0</v>
      </c>
      <c r="AJ65" s="34">
        <v>0</v>
      </c>
      <c r="AK65" s="9">
        <v>0</v>
      </c>
      <c r="AL65" s="35">
        <v>0</v>
      </c>
      <c r="AM65" s="34">
        <v>-821</v>
      </c>
      <c r="AN65" s="9">
        <v>-6894</v>
      </c>
      <c r="AO65" s="35">
        <f>AN65/AM65*-1000</f>
        <v>-8397.0767356881843</v>
      </c>
      <c r="AP65" s="34">
        <v>0</v>
      </c>
      <c r="AQ65" s="9">
        <v>0</v>
      </c>
      <c r="AR65" s="35">
        <v>0</v>
      </c>
      <c r="AS65" s="34">
        <v>0</v>
      </c>
      <c r="AT65" s="9">
        <v>0</v>
      </c>
      <c r="AU65" s="35">
        <v>0</v>
      </c>
      <c r="AV65" s="34">
        <v>0</v>
      </c>
      <c r="AW65" s="9">
        <v>0</v>
      </c>
      <c r="AX65" s="35">
        <v>0</v>
      </c>
      <c r="AY65" s="34">
        <v>0</v>
      </c>
      <c r="AZ65" s="9">
        <v>0</v>
      </c>
      <c r="BA65" s="35">
        <v>0</v>
      </c>
      <c r="BB65" s="34">
        <v>0</v>
      </c>
      <c r="BC65" s="9">
        <v>0</v>
      </c>
      <c r="BD65" s="35">
        <v>0</v>
      </c>
      <c r="BE65" s="34">
        <v>0</v>
      </c>
      <c r="BF65" s="9">
        <v>0</v>
      </c>
      <c r="BG65" s="35">
        <v>0</v>
      </c>
      <c r="BH65" s="34">
        <v>43</v>
      </c>
      <c r="BI65" s="9">
        <v>-212</v>
      </c>
      <c r="BJ65" s="35">
        <f t="shared" ref="BJ65:BJ69" si="201">BI65/BH65*1000</f>
        <v>-4930.2325581395344</v>
      </c>
      <c r="BK65" s="34">
        <v>0</v>
      </c>
      <c r="BL65" s="9">
        <v>0</v>
      </c>
      <c r="BM65" s="35">
        <v>0</v>
      </c>
      <c r="BN65" s="34">
        <v>0</v>
      </c>
      <c r="BO65" s="9">
        <v>0</v>
      </c>
      <c r="BP65" s="35">
        <v>0</v>
      </c>
      <c r="BQ65" s="34">
        <v>0</v>
      </c>
      <c r="BR65" s="9">
        <v>0</v>
      </c>
      <c r="BS65" s="35">
        <v>0</v>
      </c>
      <c r="BT65" s="34">
        <v>0</v>
      </c>
      <c r="BU65" s="9">
        <v>0</v>
      </c>
      <c r="BV65" s="35">
        <v>0</v>
      </c>
      <c r="BW65" s="34">
        <v>0</v>
      </c>
      <c r="BX65" s="9">
        <v>0</v>
      </c>
      <c r="BY65" s="35">
        <v>0</v>
      </c>
      <c r="BZ65" s="34"/>
      <c r="CA65" s="9"/>
      <c r="CB65" s="35"/>
      <c r="CC65" s="34">
        <v>0</v>
      </c>
      <c r="CD65" s="9">
        <v>0</v>
      </c>
      <c r="CE65" s="35">
        <v>0</v>
      </c>
      <c r="CF65" s="34">
        <v>-22</v>
      </c>
      <c r="CG65" s="9">
        <v>4518</v>
      </c>
      <c r="CH65" s="35">
        <f t="shared" si="194"/>
        <v>-205363.63636363638</v>
      </c>
      <c r="CI65" s="34">
        <v>0</v>
      </c>
      <c r="CJ65" s="9">
        <v>0</v>
      </c>
      <c r="CK65" s="35">
        <v>0</v>
      </c>
      <c r="CL65" s="34">
        <v>11</v>
      </c>
      <c r="CM65" s="9">
        <v>-2195</v>
      </c>
      <c r="CN65" s="35">
        <f t="shared" si="195"/>
        <v>-199545.45454545453</v>
      </c>
      <c r="CO65" s="34">
        <v>0</v>
      </c>
      <c r="CP65" s="9">
        <v>0</v>
      </c>
      <c r="CQ65" s="35">
        <v>0</v>
      </c>
      <c r="CR65" s="34">
        <v>0</v>
      </c>
      <c r="CS65" s="9">
        <v>0</v>
      </c>
      <c r="CT65" s="35">
        <f t="shared" si="191"/>
        <v>0</v>
      </c>
      <c r="CU65" s="34">
        <v>0</v>
      </c>
      <c r="CV65" s="9">
        <v>0</v>
      </c>
      <c r="CW65" s="35">
        <v>0</v>
      </c>
      <c r="CX65" s="34">
        <v>0</v>
      </c>
      <c r="CY65" s="9">
        <v>0</v>
      </c>
      <c r="CZ65" s="35">
        <v>0</v>
      </c>
      <c r="DA65" s="34">
        <v>0</v>
      </c>
      <c r="DB65" s="9">
        <v>0</v>
      </c>
      <c r="DC65" s="35">
        <v>0</v>
      </c>
      <c r="DD65" s="34">
        <v>0</v>
      </c>
      <c r="DE65" s="9">
        <v>0</v>
      </c>
      <c r="DF65" s="35">
        <v>0</v>
      </c>
      <c r="DG65" s="34">
        <v>0</v>
      </c>
      <c r="DH65" s="9">
        <v>0</v>
      </c>
      <c r="DI65" s="35">
        <v>0</v>
      </c>
      <c r="DJ65" s="34">
        <v>0</v>
      </c>
      <c r="DK65" s="9">
        <v>0</v>
      </c>
      <c r="DL65" s="35">
        <v>0</v>
      </c>
      <c r="DM65" s="34">
        <v>0</v>
      </c>
      <c r="DN65" s="9">
        <v>0</v>
      </c>
      <c r="DO65" s="35">
        <v>0</v>
      </c>
      <c r="DP65" s="34">
        <v>3737</v>
      </c>
      <c r="DQ65" s="9">
        <v>27771</v>
      </c>
      <c r="DR65" s="35">
        <f t="shared" si="196"/>
        <v>7431.3620551244312</v>
      </c>
      <c r="DS65" s="34">
        <v>0</v>
      </c>
      <c r="DT65" s="9">
        <v>0</v>
      </c>
      <c r="DU65" s="35">
        <f t="shared" si="192"/>
        <v>0</v>
      </c>
      <c r="DV65" s="34">
        <v>0</v>
      </c>
      <c r="DW65" s="9">
        <v>0</v>
      </c>
      <c r="DX65" s="35">
        <f t="shared" si="193"/>
        <v>0</v>
      </c>
      <c r="DY65" s="34">
        <v>0</v>
      </c>
      <c r="DZ65" s="9">
        <v>0</v>
      </c>
      <c r="EA65" s="35">
        <v>0</v>
      </c>
      <c r="EB65" s="7">
        <f t="shared" si="107"/>
        <v>389</v>
      </c>
      <c r="EC65" s="11">
        <f t="shared" si="108"/>
        <v>2150</v>
      </c>
      <c r="ED65" s="4"/>
      <c r="EE65" s="5"/>
      <c r="EF65" s="4"/>
      <c r="EG65" s="4"/>
      <c r="EH65" s="4"/>
      <c r="EI65" s="5"/>
      <c r="EJ65" s="4"/>
      <c r="EK65" s="4"/>
      <c r="EL65" s="4"/>
      <c r="EM65" s="5"/>
      <c r="EN65" s="4"/>
      <c r="EO65" s="4"/>
      <c r="EP65" s="4"/>
      <c r="EQ65" s="5"/>
      <c r="ER65" s="4"/>
      <c r="ES65" s="4"/>
      <c r="ET65" s="4"/>
      <c r="EU65" s="5"/>
      <c r="EV65" s="4"/>
      <c r="EW65" s="4"/>
      <c r="EX65" s="4"/>
      <c r="EY65" s="5"/>
      <c r="EZ65" s="4"/>
      <c r="FA65" s="4"/>
      <c r="FB65" s="4"/>
      <c r="FC65" s="5"/>
      <c r="FD65" s="4"/>
      <c r="FE65" s="4"/>
      <c r="FF65" s="1"/>
      <c r="FG65" s="2"/>
      <c r="FH65" s="1"/>
      <c r="FI65" s="1"/>
      <c r="FJ65" s="1"/>
    </row>
    <row r="66" spans="1:241" x14ac:dyDescent="0.3">
      <c r="A66" s="43">
        <v>2008</v>
      </c>
      <c r="B66" s="44" t="s">
        <v>13</v>
      </c>
      <c r="C66" s="38">
        <v>0</v>
      </c>
      <c r="D66" s="10">
        <v>0</v>
      </c>
      <c r="E66" s="35">
        <v>0</v>
      </c>
      <c r="F66" s="38">
        <v>0</v>
      </c>
      <c r="G66" s="10">
        <v>0</v>
      </c>
      <c r="H66" s="35">
        <v>0</v>
      </c>
      <c r="I66" s="38">
        <v>0</v>
      </c>
      <c r="J66" s="10">
        <v>0</v>
      </c>
      <c r="K66" s="35">
        <f t="shared" si="190"/>
        <v>0</v>
      </c>
      <c r="L66" s="38">
        <v>0</v>
      </c>
      <c r="M66" s="10">
        <v>0</v>
      </c>
      <c r="N66" s="35">
        <v>0</v>
      </c>
      <c r="O66" s="38">
        <v>0</v>
      </c>
      <c r="P66" s="10">
        <v>0</v>
      </c>
      <c r="Q66" s="35">
        <v>0</v>
      </c>
      <c r="R66" s="38">
        <v>0</v>
      </c>
      <c r="S66" s="10">
        <v>0</v>
      </c>
      <c r="T66" s="35">
        <v>0</v>
      </c>
      <c r="U66" s="38">
        <v>0</v>
      </c>
      <c r="V66" s="10">
        <v>0</v>
      </c>
      <c r="W66" s="35">
        <v>0</v>
      </c>
      <c r="X66" s="34">
        <v>-2908</v>
      </c>
      <c r="Y66" s="9">
        <v>-22765</v>
      </c>
      <c r="Z66" s="35">
        <f t="shared" ref="Z66:Z67" si="202">Y66/X66*-1000</f>
        <v>-7828.4044016506195</v>
      </c>
      <c r="AA66" s="34">
        <v>0</v>
      </c>
      <c r="AB66" s="9">
        <v>0</v>
      </c>
      <c r="AC66" s="35">
        <v>0</v>
      </c>
      <c r="AD66" s="34">
        <v>0</v>
      </c>
      <c r="AE66" s="9">
        <v>0</v>
      </c>
      <c r="AF66" s="35">
        <v>0</v>
      </c>
      <c r="AG66" s="34">
        <v>0</v>
      </c>
      <c r="AH66" s="9">
        <v>0</v>
      </c>
      <c r="AI66" s="35">
        <v>0</v>
      </c>
      <c r="AJ66" s="34">
        <v>0</v>
      </c>
      <c r="AK66" s="9">
        <v>0</v>
      </c>
      <c r="AL66" s="35">
        <v>0</v>
      </c>
      <c r="AM66" s="34">
        <v>-771</v>
      </c>
      <c r="AN66" s="9">
        <v>-6374</v>
      </c>
      <c r="AO66" s="35">
        <f t="shared" ref="AO66:AO68" si="203">AN66/AM66*-1000</f>
        <v>-8267.1854734111548</v>
      </c>
      <c r="AP66" s="34">
        <v>0</v>
      </c>
      <c r="AQ66" s="9">
        <v>0</v>
      </c>
      <c r="AR66" s="35">
        <v>0</v>
      </c>
      <c r="AS66" s="34">
        <v>-68</v>
      </c>
      <c r="AT66" s="9">
        <v>1521</v>
      </c>
      <c r="AU66" s="35">
        <f t="shared" si="200"/>
        <v>-22367.647058823528</v>
      </c>
      <c r="AV66" s="34">
        <v>0</v>
      </c>
      <c r="AW66" s="9">
        <v>0</v>
      </c>
      <c r="AX66" s="35">
        <v>0</v>
      </c>
      <c r="AY66" s="34">
        <v>2</v>
      </c>
      <c r="AZ66" s="9">
        <v>37</v>
      </c>
      <c r="BA66" s="35">
        <f>AZ66/AY66*1000</f>
        <v>18500</v>
      </c>
      <c r="BB66" s="34">
        <v>0</v>
      </c>
      <c r="BC66" s="9">
        <v>0</v>
      </c>
      <c r="BD66" s="35">
        <v>0</v>
      </c>
      <c r="BE66" s="34">
        <v>0</v>
      </c>
      <c r="BF66" s="9">
        <v>0</v>
      </c>
      <c r="BG66" s="35">
        <v>0</v>
      </c>
      <c r="BH66" s="34">
        <v>260</v>
      </c>
      <c r="BI66" s="9">
        <v>1773</v>
      </c>
      <c r="BJ66" s="35">
        <f t="shared" si="201"/>
        <v>6819.2307692307686</v>
      </c>
      <c r="BK66" s="34">
        <v>0</v>
      </c>
      <c r="BL66" s="9">
        <v>0</v>
      </c>
      <c r="BM66" s="35">
        <v>0</v>
      </c>
      <c r="BN66" s="34">
        <v>0</v>
      </c>
      <c r="BO66" s="9">
        <v>0</v>
      </c>
      <c r="BP66" s="35">
        <v>0</v>
      </c>
      <c r="BQ66" s="34">
        <v>0</v>
      </c>
      <c r="BR66" s="9">
        <v>0</v>
      </c>
      <c r="BS66" s="35">
        <v>0</v>
      </c>
      <c r="BT66" s="34">
        <v>0</v>
      </c>
      <c r="BU66" s="9">
        <v>0</v>
      </c>
      <c r="BV66" s="35">
        <v>0</v>
      </c>
      <c r="BW66" s="34">
        <v>0</v>
      </c>
      <c r="BX66" s="9">
        <v>0</v>
      </c>
      <c r="BY66" s="35">
        <v>0</v>
      </c>
      <c r="BZ66" s="34"/>
      <c r="CA66" s="9"/>
      <c r="CB66" s="35"/>
      <c r="CC66" s="34">
        <v>0</v>
      </c>
      <c r="CD66" s="9">
        <v>0</v>
      </c>
      <c r="CE66" s="35">
        <v>0</v>
      </c>
      <c r="CF66" s="34">
        <v>-64</v>
      </c>
      <c r="CG66" s="9">
        <v>4521</v>
      </c>
      <c r="CH66" s="35">
        <f t="shared" si="194"/>
        <v>-70640.625</v>
      </c>
      <c r="CI66" s="34">
        <v>0</v>
      </c>
      <c r="CJ66" s="9">
        <v>0</v>
      </c>
      <c r="CK66" s="35">
        <v>0</v>
      </c>
      <c r="CL66" s="34">
        <v>11</v>
      </c>
      <c r="CM66" s="9">
        <v>-2245</v>
      </c>
      <c r="CN66" s="35">
        <f t="shared" si="195"/>
        <v>-204090.90909090909</v>
      </c>
      <c r="CO66" s="34">
        <v>0</v>
      </c>
      <c r="CP66" s="9">
        <v>0</v>
      </c>
      <c r="CQ66" s="35">
        <v>0</v>
      </c>
      <c r="CR66" s="34">
        <v>0</v>
      </c>
      <c r="CS66" s="9">
        <v>0</v>
      </c>
      <c r="CT66" s="35">
        <f t="shared" si="191"/>
        <v>0</v>
      </c>
      <c r="CU66" s="34">
        <v>0</v>
      </c>
      <c r="CV66" s="9">
        <v>0</v>
      </c>
      <c r="CW66" s="35">
        <v>0</v>
      </c>
      <c r="CX66" s="34">
        <v>0</v>
      </c>
      <c r="CY66" s="9">
        <v>0</v>
      </c>
      <c r="CZ66" s="35">
        <v>0</v>
      </c>
      <c r="DA66" s="34">
        <v>0</v>
      </c>
      <c r="DB66" s="9">
        <v>0</v>
      </c>
      <c r="DC66" s="35">
        <v>0</v>
      </c>
      <c r="DD66" s="34">
        <v>0</v>
      </c>
      <c r="DE66" s="9">
        <v>0</v>
      </c>
      <c r="DF66" s="35">
        <v>0</v>
      </c>
      <c r="DG66" s="34">
        <v>-209</v>
      </c>
      <c r="DH66" s="9">
        <v>-4083</v>
      </c>
      <c r="DI66" s="35">
        <f>DH66/DG66*-1000</f>
        <v>-19535.885167464116</v>
      </c>
      <c r="DJ66" s="34">
        <v>0</v>
      </c>
      <c r="DK66" s="9">
        <v>0</v>
      </c>
      <c r="DL66" s="35">
        <v>0</v>
      </c>
      <c r="DM66" s="34">
        <v>0</v>
      </c>
      <c r="DN66" s="9">
        <v>0</v>
      </c>
      <c r="DO66" s="35">
        <v>0</v>
      </c>
      <c r="DP66" s="34">
        <v>4464</v>
      </c>
      <c r="DQ66" s="9">
        <v>34550</v>
      </c>
      <c r="DR66" s="35">
        <f t="shared" si="196"/>
        <v>7739.6953405017921</v>
      </c>
      <c r="DS66" s="34">
        <v>0</v>
      </c>
      <c r="DT66" s="9">
        <v>0</v>
      </c>
      <c r="DU66" s="35">
        <f t="shared" si="192"/>
        <v>0</v>
      </c>
      <c r="DV66" s="34">
        <v>0</v>
      </c>
      <c r="DW66" s="9">
        <v>0</v>
      </c>
      <c r="DX66" s="35">
        <f t="shared" si="193"/>
        <v>0</v>
      </c>
      <c r="DY66" s="34">
        <v>0</v>
      </c>
      <c r="DZ66" s="9">
        <v>0</v>
      </c>
      <c r="EA66" s="35">
        <v>0</v>
      </c>
      <c r="EB66" s="7">
        <f t="shared" si="107"/>
        <v>717</v>
      </c>
      <c r="EC66" s="11">
        <f t="shared" si="108"/>
        <v>6935</v>
      </c>
      <c r="ED66" s="4"/>
      <c r="EE66" s="5"/>
      <c r="EF66" s="4"/>
      <c r="EG66" s="4"/>
      <c r="EH66" s="4"/>
      <c r="EI66" s="5"/>
      <c r="EJ66" s="4"/>
      <c r="EK66" s="4"/>
      <c r="EL66" s="4"/>
      <c r="EM66" s="5"/>
      <c r="EN66" s="4"/>
      <c r="EO66" s="4"/>
      <c r="EP66" s="4"/>
      <c r="EQ66" s="5"/>
      <c r="ER66" s="4"/>
      <c r="ES66" s="4"/>
      <c r="ET66" s="4"/>
      <c r="EU66" s="5"/>
      <c r="EV66" s="4"/>
      <c r="EW66" s="4"/>
      <c r="EX66" s="4"/>
      <c r="EY66" s="5"/>
      <c r="EZ66" s="4"/>
      <c r="FA66" s="4"/>
      <c r="FB66" s="4"/>
      <c r="FC66" s="5"/>
      <c r="FD66" s="4"/>
      <c r="FE66" s="4"/>
      <c r="FF66" s="1"/>
      <c r="FG66" s="2"/>
      <c r="FH66" s="1"/>
      <c r="FI66" s="1"/>
      <c r="FJ66" s="1"/>
    </row>
    <row r="67" spans="1:241" x14ac:dyDescent="0.3">
      <c r="A67" s="43">
        <v>2008</v>
      </c>
      <c r="B67" s="44" t="s">
        <v>14</v>
      </c>
      <c r="C67" s="38">
        <v>0</v>
      </c>
      <c r="D67" s="10">
        <v>0</v>
      </c>
      <c r="E67" s="35">
        <v>0</v>
      </c>
      <c r="F67" s="38">
        <v>0</v>
      </c>
      <c r="G67" s="10">
        <v>0</v>
      </c>
      <c r="H67" s="35">
        <v>0</v>
      </c>
      <c r="I67" s="38">
        <v>0</v>
      </c>
      <c r="J67" s="10">
        <v>0</v>
      </c>
      <c r="K67" s="35">
        <f t="shared" si="190"/>
        <v>0</v>
      </c>
      <c r="L67" s="38">
        <v>0</v>
      </c>
      <c r="M67" s="10">
        <v>0</v>
      </c>
      <c r="N67" s="35">
        <v>0</v>
      </c>
      <c r="O67" s="38">
        <v>0</v>
      </c>
      <c r="P67" s="10">
        <v>0</v>
      </c>
      <c r="Q67" s="35">
        <v>0</v>
      </c>
      <c r="R67" s="38">
        <v>0</v>
      </c>
      <c r="S67" s="10">
        <v>0</v>
      </c>
      <c r="T67" s="35">
        <v>0</v>
      </c>
      <c r="U67" s="38">
        <v>0</v>
      </c>
      <c r="V67" s="10">
        <v>0</v>
      </c>
      <c r="W67" s="35">
        <v>0</v>
      </c>
      <c r="X67" s="34">
        <v>-3184</v>
      </c>
      <c r="Y67" s="9">
        <v>-23382</v>
      </c>
      <c r="Z67" s="35">
        <f t="shared" si="202"/>
        <v>-7343.5929648241199</v>
      </c>
      <c r="AA67" s="34">
        <v>0</v>
      </c>
      <c r="AB67" s="9">
        <v>0</v>
      </c>
      <c r="AC67" s="35">
        <v>0</v>
      </c>
      <c r="AD67" s="34">
        <v>0</v>
      </c>
      <c r="AE67" s="9">
        <v>0</v>
      </c>
      <c r="AF67" s="35">
        <v>0</v>
      </c>
      <c r="AG67" s="34">
        <v>0</v>
      </c>
      <c r="AH67" s="9">
        <v>0</v>
      </c>
      <c r="AI67" s="35">
        <v>0</v>
      </c>
      <c r="AJ67" s="34">
        <v>0</v>
      </c>
      <c r="AK67" s="9">
        <v>0</v>
      </c>
      <c r="AL67" s="35">
        <v>0</v>
      </c>
      <c r="AM67" s="34">
        <v>-991</v>
      </c>
      <c r="AN67" s="9">
        <v>-8541</v>
      </c>
      <c r="AO67" s="35">
        <f t="shared" si="203"/>
        <v>-8618.5671039354183</v>
      </c>
      <c r="AP67" s="34">
        <v>0</v>
      </c>
      <c r="AQ67" s="9">
        <v>0</v>
      </c>
      <c r="AR67" s="35">
        <v>0</v>
      </c>
      <c r="AS67" s="34">
        <v>-108</v>
      </c>
      <c r="AT67" s="9">
        <v>1250</v>
      </c>
      <c r="AU67" s="35">
        <f t="shared" si="200"/>
        <v>-11574.074074074075</v>
      </c>
      <c r="AV67" s="34">
        <v>0</v>
      </c>
      <c r="AW67" s="9">
        <v>0</v>
      </c>
      <c r="AX67" s="35">
        <v>0</v>
      </c>
      <c r="AY67" s="34">
        <v>-178</v>
      </c>
      <c r="AZ67" s="9">
        <v>-3812</v>
      </c>
      <c r="BA67" s="35">
        <f>AZ67/AY67*-1000</f>
        <v>-21415.730337078654</v>
      </c>
      <c r="BB67" s="34">
        <v>0</v>
      </c>
      <c r="BC67" s="9">
        <v>0</v>
      </c>
      <c r="BD67" s="35">
        <v>0</v>
      </c>
      <c r="BE67" s="34">
        <v>0</v>
      </c>
      <c r="BF67" s="9">
        <v>0</v>
      </c>
      <c r="BG67" s="35">
        <v>0</v>
      </c>
      <c r="BH67" s="34">
        <v>331</v>
      </c>
      <c r="BI67" s="9">
        <v>2242</v>
      </c>
      <c r="BJ67" s="35">
        <f t="shared" si="201"/>
        <v>6773.4138972809669</v>
      </c>
      <c r="BK67" s="34">
        <v>0</v>
      </c>
      <c r="BL67" s="9">
        <v>0</v>
      </c>
      <c r="BM67" s="35">
        <v>0</v>
      </c>
      <c r="BN67" s="34">
        <v>0</v>
      </c>
      <c r="BO67" s="9">
        <v>0</v>
      </c>
      <c r="BP67" s="35">
        <v>0</v>
      </c>
      <c r="BQ67" s="34">
        <v>0</v>
      </c>
      <c r="BR67" s="9">
        <v>0</v>
      </c>
      <c r="BS67" s="35">
        <v>0</v>
      </c>
      <c r="BT67" s="34">
        <v>0</v>
      </c>
      <c r="BU67" s="9">
        <v>0</v>
      </c>
      <c r="BV67" s="35">
        <v>0</v>
      </c>
      <c r="BW67" s="34">
        <v>0</v>
      </c>
      <c r="BX67" s="9">
        <v>0</v>
      </c>
      <c r="BY67" s="35">
        <v>0</v>
      </c>
      <c r="BZ67" s="34"/>
      <c r="CA67" s="9"/>
      <c r="CB67" s="35"/>
      <c r="CC67" s="34">
        <v>0</v>
      </c>
      <c r="CD67" s="9">
        <v>0</v>
      </c>
      <c r="CE67" s="35">
        <v>0</v>
      </c>
      <c r="CF67" s="34">
        <v>-91</v>
      </c>
      <c r="CG67" s="9">
        <v>4631</v>
      </c>
      <c r="CH67" s="35">
        <f t="shared" si="194"/>
        <v>-50890.109890109889</v>
      </c>
      <c r="CI67" s="34">
        <v>0</v>
      </c>
      <c r="CJ67" s="9">
        <v>0</v>
      </c>
      <c r="CK67" s="35">
        <v>0</v>
      </c>
      <c r="CL67" s="34">
        <v>-14</v>
      </c>
      <c r="CM67" s="9">
        <v>-2492</v>
      </c>
      <c r="CN67" s="35">
        <f>CM67/CL67*-1000</f>
        <v>-178000</v>
      </c>
      <c r="CO67" s="34">
        <v>0</v>
      </c>
      <c r="CP67" s="9">
        <v>0</v>
      </c>
      <c r="CQ67" s="35">
        <v>0</v>
      </c>
      <c r="CR67" s="34">
        <v>0</v>
      </c>
      <c r="CS67" s="9">
        <v>0</v>
      </c>
      <c r="CT67" s="35">
        <f t="shared" si="191"/>
        <v>0</v>
      </c>
      <c r="CU67" s="34">
        <v>0</v>
      </c>
      <c r="CV67" s="9">
        <v>0</v>
      </c>
      <c r="CW67" s="35">
        <v>0</v>
      </c>
      <c r="CX67" s="34">
        <v>0</v>
      </c>
      <c r="CY67" s="9">
        <v>0</v>
      </c>
      <c r="CZ67" s="35">
        <v>0</v>
      </c>
      <c r="DA67" s="34">
        <v>0</v>
      </c>
      <c r="DB67" s="9">
        <v>0</v>
      </c>
      <c r="DC67" s="35">
        <v>0</v>
      </c>
      <c r="DD67" s="34">
        <v>0</v>
      </c>
      <c r="DE67" s="9">
        <v>0</v>
      </c>
      <c r="DF67" s="35">
        <v>0</v>
      </c>
      <c r="DG67" s="34">
        <v>0</v>
      </c>
      <c r="DH67" s="9">
        <v>0</v>
      </c>
      <c r="DI67" s="35">
        <v>0</v>
      </c>
      <c r="DJ67" s="34">
        <v>0</v>
      </c>
      <c r="DK67" s="9">
        <v>0</v>
      </c>
      <c r="DL67" s="35">
        <v>0</v>
      </c>
      <c r="DM67" s="34">
        <v>0</v>
      </c>
      <c r="DN67" s="9">
        <v>0</v>
      </c>
      <c r="DO67" s="35">
        <v>0</v>
      </c>
      <c r="DP67" s="34">
        <v>4705</v>
      </c>
      <c r="DQ67" s="9">
        <v>32916</v>
      </c>
      <c r="DR67" s="35">
        <f t="shared" si="196"/>
        <v>6995.9617428267802</v>
      </c>
      <c r="DS67" s="34">
        <v>0</v>
      </c>
      <c r="DT67" s="9">
        <v>0</v>
      </c>
      <c r="DU67" s="35">
        <f t="shared" si="192"/>
        <v>0</v>
      </c>
      <c r="DV67" s="34">
        <v>0</v>
      </c>
      <c r="DW67" s="9">
        <v>0</v>
      </c>
      <c r="DX67" s="35">
        <f t="shared" si="193"/>
        <v>0</v>
      </c>
      <c r="DY67" s="34">
        <v>0</v>
      </c>
      <c r="DZ67" s="9">
        <v>0</v>
      </c>
      <c r="EA67" s="35">
        <v>0</v>
      </c>
      <c r="EB67" s="7">
        <f t="shared" si="107"/>
        <v>470</v>
      </c>
      <c r="EC67" s="11">
        <f t="shared" si="108"/>
        <v>2812</v>
      </c>
      <c r="ED67" s="4"/>
      <c r="EE67" s="5"/>
      <c r="EF67" s="4"/>
      <c r="EG67" s="4"/>
      <c r="EH67" s="4"/>
      <c r="EI67" s="5"/>
      <c r="EJ67" s="4"/>
      <c r="EK67" s="4"/>
      <c r="EL67" s="4"/>
      <c r="EM67" s="5"/>
      <c r="EN67" s="4"/>
      <c r="EO67" s="4"/>
      <c r="EP67" s="4"/>
      <c r="EQ67" s="5"/>
      <c r="ER67" s="4"/>
      <c r="ES67" s="4"/>
      <c r="ET67" s="4"/>
      <c r="EU67" s="5"/>
      <c r="EV67" s="4"/>
      <c r="EW67" s="4"/>
      <c r="EX67" s="4"/>
      <c r="EY67" s="5"/>
      <c r="EZ67" s="4"/>
      <c r="FA67" s="4"/>
      <c r="FB67" s="4"/>
      <c r="FC67" s="5"/>
      <c r="FD67" s="4"/>
      <c r="FE67" s="4"/>
      <c r="FF67" s="1"/>
      <c r="FG67" s="2"/>
      <c r="FH67" s="1"/>
      <c r="FI67" s="1"/>
      <c r="FJ67" s="1"/>
    </row>
    <row r="68" spans="1:241" x14ac:dyDescent="0.3">
      <c r="A68" s="43">
        <v>2008</v>
      </c>
      <c r="B68" s="44" t="s">
        <v>15</v>
      </c>
      <c r="C68" s="34">
        <v>0</v>
      </c>
      <c r="D68" s="9">
        <v>0</v>
      </c>
      <c r="E68" s="35">
        <v>0</v>
      </c>
      <c r="F68" s="34">
        <v>0</v>
      </c>
      <c r="G68" s="9">
        <v>0</v>
      </c>
      <c r="H68" s="35">
        <v>0</v>
      </c>
      <c r="I68" s="34">
        <v>0</v>
      </c>
      <c r="J68" s="9">
        <v>0</v>
      </c>
      <c r="K68" s="35">
        <f t="shared" si="190"/>
        <v>0</v>
      </c>
      <c r="L68" s="34">
        <v>0</v>
      </c>
      <c r="M68" s="9">
        <v>0</v>
      </c>
      <c r="N68" s="35">
        <v>0</v>
      </c>
      <c r="O68" s="34">
        <v>0</v>
      </c>
      <c r="P68" s="9">
        <v>0</v>
      </c>
      <c r="Q68" s="35">
        <v>0</v>
      </c>
      <c r="R68" s="34">
        <v>0</v>
      </c>
      <c r="S68" s="9">
        <v>0</v>
      </c>
      <c r="T68" s="35">
        <v>0</v>
      </c>
      <c r="U68" s="34">
        <v>0</v>
      </c>
      <c r="V68" s="9">
        <v>0</v>
      </c>
      <c r="W68" s="35">
        <v>0</v>
      </c>
      <c r="X68" s="34">
        <v>0</v>
      </c>
      <c r="Y68" s="9">
        <v>0</v>
      </c>
      <c r="Z68" s="35">
        <v>0</v>
      </c>
      <c r="AA68" s="34">
        <v>0</v>
      </c>
      <c r="AB68" s="9">
        <v>0</v>
      </c>
      <c r="AC68" s="35">
        <v>0</v>
      </c>
      <c r="AD68" s="34">
        <v>0</v>
      </c>
      <c r="AE68" s="9">
        <v>0</v>
      </c>
      <c r="AF68" s="35">
        <v>0</v>
      </c>
      <c r="AG68" s="34">
        <v>0</v>
      </c>
      <c r="AH68" s="9">
        <v>0</v>
      </c>
      <c r="AI68" s="35">
        <v>0</v>
      </c>
      <c r="AJ68" s="34">
        <v>0</v>
      </c>
      <c r="AK68" s="9">
        <v>0</v>
      </c>
      <c r="AL68" s="35">
        <v>0</v>
      </c>
      <c r="AM68" s="34">
        <v>-4573</v>
      </c>
      <c r="AN68" s="9">
        <v>-34188</v>
      </c>
      <c r="AO68" s="35">
        <f t="shared" si="203"/>
        <v>-7476.0551060572925</v>
      </c>
      <c r="AP68" s="34">
        <v>0</v>
      </c>
      <c r="AQ68" s="9">
        <v>0</v>
      </c>
      <c r="AR68" s="35">
        <v>0</v>
      </c>
      <c r="AS68" s="34">
        <v>0</v>
      </c>
      <c r="AT68" s="9">
        <v>0</v>
      </c>
      <c r="AU68" s="35">
        <v>0</v>
      </c>
      <c r="AV68" s="34">
        <v>0</v>
      </c>
      <c r="AW68" s="9">
        <v>0</v>
      </c>
      <c r="AX68" s="35">
        <v>0</v>
      </c>
      <c r="AY68" s="34">
        <v>-342</v>
      </c>
      <c r="AZ68" s="9">
        <v>-3016</v>
      </c>
      <c r="BA68" s="35">
        <f>AZ68/AY68*-1000</f>
        <v>-8818.7134502923982</v>
      </c>
      <c r="BB68" s="34">
        <v>0</v>
      </c>
      <c r="BC68" s="9">
        <v>0</v>
      </c>
      <c r="BD68" s="35">
        <v>0</v>
      </c>
      <c r="BE68" s="34">
        <v>0</v>
      </c>
      <c r="BF68" s="9">
        <v>0</v>
      </c>
      <c r="BG68" s="35">
        <v>0</v>
      </c>
      <c r="BH68" s="34">
        <v>0</v>
      </c>
      <c r="BI68" s="9">
        <v>0</v>
      </c>
      <c r="BJ68" s="35">
        <v>0</v>
      </c>
      <c r="BK68" s="34">
        <v>0</v>
      </c>
      <c r="BL68" s="9">
        <v>0</v>
      </c>
      <c r="BM68" s="35">
        <v>0</v>
      </c>
      <c r="BN68" s="34">
        <v>0</v>
      </c>
      <c r="BO68" s="9">
        <v>0</v>
      </c>
      <c r="BP68" s="35">
        <v>0</v>
      </c>
      <c r="BQ68" s="34">
        <v>0</v>
      </c>
      <c r="BR68" s="9">
        <v>0</v>
      </c>
      <c r="BS68" s="35">
        <v>0</v>
      </c>
      <c r="BT68" s="34">
        <v>0</v>
      </c>
      <c r="BU68" s="9">
        <v>0</v>
      </c>
      <c r="BV68" s="35">
        <v>0</v>
      </c>
      <c r="BW68" s="34">
        <v>0</v>
      </c>
      <c r="BX68" s="9">
        <v>0</v>
      </c>
      <c r="BY68" s="35">
        <v>0</v>
      </c>
      <c r="BZ68" s="34"/>
      <c r="CA68" s="9"/>
      <c r="CB68" s="35"/>
      <c r="CC68" s="34">
        <v>0</v>
      </c>
      <c r="CD68" s="9">
        <v>0</v>
      </c>
      <c r="CE68" s="35">
        <v>0</v>
      </c>
      <c r="CF68" s="34">
        <v>425</v>
      </c>
      <c r="CG68" s="9">
        <v>8394</v>
      </c>
      <c r="CH68" s="35">
        <f t="shared" si="194"/>
        <v>19750.588235294119</v>
      </c>
      <c r="CI68" s="34">
        <v>70</v>
      </c>
      <c r="CJ68" s="9">
        <v>526</v>
      </c>
      <c r="CK68" s="35">
        <f t="shared" ref="CK68" si="204">CJ68/CI68*1000</f>
        <v>7514.2857142857147</v>
      </c>
      <c r="CL68" s="34">
        <v>179</v>
      </c>
      <c r="CM68" s="9">
        <v>4452</v>
      </c>
      <c r="CN68" s="35">
        <f t="shared" si="195"/>
        <v>24871.50837988827</v>
      </c>
      <c r="CO68" s="34">
        <v>0</v>
      </c>
      <c r="CP68" s="9">
        <v>0</v>
      </c>
      <c r="CQ68" s="35">
        <v>0</v>
      </c>
      <c r="CR68" s="34">
        <v>0</v>
      </c>
      <c r="CS68" s="9">
        <v>0</v>
      </c>
      <c r="CT68" s="35">
        <f t="shared" si="191"/>
        <v>0</v>
      </c>
      <c r="CU68" s="34">
        <v>0</v>
      </c>
      <c r="CV68" s="9">
        <v>0</v>
      </c>
      <c r="CW68" s="35">
        <v>0</v>
      </c>
      <c r="CX68" s="34">
        <v>0</v>
      </c>
      <c r="CY68" s="9">
        <v>0</v>
      </c>
      <c r="CZ68" s="35">
        <v>0</v>
      </c>
      <c r="DA68" s="34">
        <v>0</v>
      </c>
      <c r="DB68" s="9">
        <v>0</v>
      </c>
      <c r="DC68" s="35">
        <v>0</v>
      </c>
      <c r="DD68" s="34">
        <v>0</v>
      </c>
      <c r="DE68" s="9">
        <v>0</v>
      </c>
      <c r="DF68" s="35">
        <v>0</v>
      </c>
      <c r="DG68" s="34">
        <v>0</v>
      </c>
      <c r="DH68" s="9">
        <v>0</v>
      </c>
      <c r="DI68" s="35">
        <v>0</v>
      </c>
      <c r="DJ68" s="34">
        <v>0</v>
      </c>
      <c r="DK68" s="9">
        <v>0</v>
      </c>
      <c r="DL68" s="35">
        <v>0</v>
      </c>
      <c r="DM68" s="34">
        <v>0</v>
      </c>
      <c r="DN68" s="9">
        <v>0</v>
      </c>
      <c r="DO68" s="35">
        <v>0</v>
      </c>
      <c r="DP68" s="34">
        <v>5646</v>
      </c>
      <c r="DQ68" s="9">
        <v>37754</v>
      </c>
      <c r="DR68" s="35">
        <f t="shared" si="196"/>
        <v>6686.8579525327659</v>
      </c>
      <c r="DS68" s="34">
        <v>0</v>
      </c>
      <c r="DT68" s="9">
        <v>0</v>
      </c>
      <c r="DU68" s="35">
        <f t="shared" si="192"/>
        <v>0</v>
      </c>
      <c r="DV68" s="34">
        <v>0</v>
      </c>
      <c r="DW68" s="9">
        <v>0</v>
      </c>
      <c r="DX68" s="35">
        <f t="shared" si="193"/>
        <v>0</v>
      </c>
      <c r="DY68" s="34">
        <v>0</v>
      </c>
      <c r="DZ68" s="9">
        <v>0</v>
      </c>
      <c r="EA68" s="35">
        <v>0</v>
      </c>
      <c r="EB68" s="7">
        <f t="shared" si="107"/>
        <v>1405</v>
      </c>
      <c r="EC68" s="11">
        <f t="shared" si="108"/>
        <v>13922</v>
      </c>
      <c r="ED68" s="4"/>
      <c r="EE68" s="5"/>
      <c r="EF68" s="4"/>
      <c r="EG68" s="4"/>
      <c r="EH68" s="4"/>
      <c r="EI68" s="5"/>
      <c r="EJ68" s="4"/>
      <c r="EK68" s="4"/>
      <c r="EL68" s="4"/>
      <c r="EM68" s="5"/>
      <c r="EN68" s="4"/>
      <c r="EO68" s="4"/>
      <c r="EP68" s="4"/>
      <c r="EQ68" s="5"/>
      <c r="ER68" s="4"/>
      <c r="ES68" s="4"/>
      <c r="ET68" s="4"/>
      <c r="EU68" s="5"/>
      <c r="EV68" s="4"/>
      <c r="EW68" s="4"/>
      <c r="EX68" s="4"/>
      <c r="EY68" s="5"/>
      <c r="EZ68" s="4"/>
      <c r="FA68" s="4"/>
      <c r="FB68" s="4"/>
      <c r="FC68" s="5"/>
      <c r="FD68" s="4"/>
      <c r="FE68" s="4"/>
      <c r="FF68" s="1"/>
      <c r="FG68" s="2"/>
      <c r="FH68" s="1"/>
      <c r="FI68" s="1"/>
      <c r="FJ68" s="1"/>
    </row>
    <row r="69" spans="1:241" x14ac:dyDescent="0.3">
      <c r="A69" s="43">
        <v>2008</v>
      </c>
      <c r="B69" s="44" t="s">
        <v>16</v>
      </c>
      <c r="C69" s="34">
        <v>0</v>
      </c>
      <c r="D69" s="9">
        <v>0</v>
      </c>
      <c r="E69" s="35">
        <v>0</v>
      </c>
      <c r="F69" s="34">
        <v>0</v>
      </c>
      <c r="G69" s="9">
        <v>0</v>
      </c>
      <c r="H69" s="35">
        <v>0</v>
      </c>
      <c r="I69" s="34">
        <v>0</v>
      </c>
      <c r="J69" s="9">
        <v>0</v>
      </c>
      <c r="K69" s="35">
        <f t="shared" si="190"/>
        <v>0</v>
      </c>
      <c r="L69" s="34">
        <v>0</v>
      </c>
      <c r="M69" s="9">
        <v>0</v>
      </c>
      <c r="N69" s="35">
        <v>0</v>
      </c>
      <c r="O69" s="34">
        <v>0</v>
      </c>
      <c r="P69" s="9">
        <v>0</v>
      </c>
      <c r="Q69" s="35">
        <v>0</v>
      </c>
      <c r="R69" s="34">
        <v>0</v>
      </c>
      <c r="S69" s="9">
        <v>0</v>
      </c>
      <c r="T69" s="35">
        <v>0</v>
      </c>
      <c r="U69" s="34">
        <v>-5894</v>
      </c>
      <c r="V69" s="9">
        <v>-42707</v>
      </c>
      <c r="W69" s="35">
        <f>V69/U69*-1000</f>
        <v>-7245.8432304038006</v>
      </c>
      <c r="X69" s="34">
        <v>1579</v>
      </c>
      <c r="Y69" s="9">
        <v>14067</v>
      </c>
      <c r="Z69" s="35">
        <f>Y69/X69*1000</f>
        <v>8908.8030398986702</v>
      </c>
      <c r="AA69" s="38">
        <v>0</v>
      </c>
      <c r="AB69" s="10">
        <v>0</v>
      </c>
      <c r="AC69" s="35">
        <v>0</v>
      </c>
      <c r="AD69" s="34">
        <v>0</v>
      </c>
      <c r="AE69" s="9">
        <v>0</v>
      </c>
      <c r="AF69" s="35">
        <v>0</v>
      </c>
      <c r="AG69" s="34">
        <v>0</v>
      </c>
      <c r="AH69" s="9">
        <v>0</v>
      </c>
      <c r="AI69" s="35">
        <v>0</v>
      </c>
      <c r="AJ69" s="34">
        <v>0</v>
      </c>
      <c r="AK69" s="9">
        <v>0</v>
      </c>
      <c r="AL69" s="35">
        <v>0</v>
      </c>
      <c r="AM69" s="34">
        <v>0</v>
      </c>
      <c r="AN69" s="9">
        <v>0</v>
      </c>
      <c r="AO69" s="35">
        <v>0</v>
      </c>
      <c r="AP69" s="38">
        <v>0</v>
      </c>
      <c r="AQ69" s="10">
        <v>0</v>
      </c>
      <c r="AR69" s="35">
        <v>0</v>
      </c>
      <c r="AS69" s="38">
        <v>-1330</v>
      </c>
      <c r="AT69" s="10">
        <v>-9686</v>
      </c>
      <c r="AU69" s="35">
        <f t="shared" si="200"/>
        <v>7282.706766917293</v>
      </c>
      <c r="AV69" s="38">
        <v>0</v>
      </c>
      <c r="AW69" s="10">
        <v>0</v>
      </c>
      <c r="AX69" s="35">
        <v>0</v>
      </c>
      <c r="AY69" s="38">
        <v>0</v>
      </c>
      <c r="AZ69" s="10">
        <v>0</v>
      </c>
      <c r="BA69" s="35">
        <v>0</v>
      </c>
      <c r="BB69" s="34">
        <v>0</v>
      </c>
      <c r="BC69" s="9">
        <v>0</v>
      </c>
      <c r="BD69" s="35">
        <v>0</v>
      </c>
      <c r="BE69" s="34">
        <v>0</v>
      </c>
      <c r="BF69" s="9">
        <v>0</v>
      </c>
      <c r="BG69" s="35">
        <v>0</v>
      </c>
      <c r="BH69" s="38">
        <v>156</v>
      </c>
      <c r="BI69" s="10">
        <v>-1546</v>
      </c>
      <c r="BJ69" s="35">
        <f t="shared" si="201"/>
        <v>-9910.2564102564102</v>
      </c>
      <c r="BK69" s="34">
        <v>0</v>
      </c>
      <c r="BL69" s="9">
        <v>0</v>
      </c>
      <c r="BM69" s="35">
        <v>0</v>
      </c>
      <c r="BN69" s="34">
        <v>0</v>
      </c>
      <c r="BO69" s="9">
        <v>0</v>
      </c>
      <c r="BP69" s="35">
        <v>0</v>
      </c>
      <c r="BQ69" s="34">
        <v>0</v>
      </c>
      <c r="BR69" s="9">
        <v>0</v>
      </c>
      <c r="BS69" s="35">
        <v>0</v>
      </c>
      <c r="BT69" s="34">
        <v>0</v>
      </c>
      <c r="BU69" s="9">
        <v>0</v>
      </c>
      <c r="BV69" s="35">
        <v>0</v>
      </c>
      <c r="BW69" s="34">
        <v>0</v>
      </c>
      <c r="BX69" s="9">
        <v>0</v>
      </c>
      <c r="BY69" s="35">
        <v>0</v>
      </c>
      <c r="BZ69" s="34"/>
      <c r="CA69" s="9"/>
      <c r="CB69" s="35"/>
      <c r="CC69" s="34">
        <v>0</v>
      </c>
      <c r="CD69" s="9">
        <v>0</v>
      </c>
      <c r="CE69" s="35">
        <v>0</v>
      </c>
      <c r="CF69" s="34">
        <v>237</v>
      </c>
      <c r="CG69" s="9">
        <v>7390</v>
      </c>
      <c r="CH69" s="35">
        <f t="shared" si="194"/>
        <v>31181.43459915612</v>
      </c>
      <c r="CI69" s="34">
        <v>0</v>
      </c>
      <c r="CJ69" s="9">
        <v>0</v>
      </c>
      <c r="CK69" s="35">
        <v>0</v>
      </c>
      <c r="CL69" s="34">
        <v>106</v>
      </c>
      <c r="CM69" s="9">
        <v>-1491</v>
      </c>
      <c r="CN69" s="35">
        <f t="shared" si="195"/>
        <v>-14066.037735849057</v>
      </c>
      <c r="CO69" s="34">
        <v>0</v>
      </c>
      <c r="CP69" s="9">
        <v>0</v>
      </c>
      <c r="CQ69" s="35">
        <v>0</v>
      </c>
      <c r="CR69" s="34">
        <v>0</v>
      </c>
      <c r="CS69" s="9">
        <v>0</v>
      </c>
      <c r="CT69" s="35">
        <f t="shared" si="191"/>
        <v>0</v>
      </c>
      <c r="CU69" s="34">
        <v>0</v>
      </c>
      <c r="CV69" s="9">
        <v>0</v>
      </c>
      <c r="CW69" s="35">
        <v>0</v>
      </c>
      <c r="CX69" s="34">
        <v>0</v>
      </c>
      <c r="CY69" s="9">
        <v>0</v>
      </c>
      <c r="CZ69" s="35">
        <v>0</v>
      </c>
      <c r="DA69" s="34">
        <v>0</v>
      </c>
      <c r="DB69" s="9">
        <v>0</v>
      </c>
      <c r="DC69" s="35">
        <v>0</v>
      </c>
      <c r="DD69" s="34">
        <v>0</v>
      </c>
      <c r="DE69" s="9">
        <v>0</v>
      </c>
      <c r="DF69" s="35">
        <v>0</v>
      </c>
      <c r="DG69" s="34">
        <v>0</v>
      </c>
      <c r="DH69" s="9">
        <v>0</v>
      </c>
      <c r="DI69" s="35">
        <v>0</v>
      </c>
      <c r="DJ69" s="34">
        <v>0</v>
      </c>
      <c r="DK69" s="9">
        <v>0</v>
      </c>
      <c r="DL69" s="35">
        <v>0</v>
      </c>
      <c r="DM69" s="34">
        <v>0</v>
      </c>
      <c r="DN69" s="9">
        <v>0</v>
      </c>
      <c r="DO69" s="35">
        <v>0</v>
      </c>
      <c r="DP69" s="34">
        <v>5976</v>
      </c>
      <c r="DQ69" s="9">
        <v>39280</v>
      </c>
      <c r="DR69" s="35">
        <f t="shared" si="196"/>
        <v>6572.9585006693442</v>
      </c>
      <c r="DS69" s="34">
        <v>0</v>
      </c>
      <c r="DT69" s="9">
        <v>0</v>
      </c>
      <c r="DU69" s="35">
        <f t="shared" si="192"/>
        <v>0</v>
      </c>
      <c r="DV69" s="34">
        <v>0</v>
      </c>
      <c r="DW69" s="9">
        <v>0</v>
      </c>
      <c r="DX69" s="35">
        <f t="shared" si="193"/>
        <v>0</v>
      </c>
      <c r="DY69" s="34">
        <v>0</v>
      </c>
      <c r="DZ69" s="9">
        <v>0</v>
      </c>
      <c r="EA69" s="35">
        <v>0</v>
      </c>
      <c r="EB69" s="7">
        <f t="shared" si="107"/>
        <v>830</v>
      </c>
      <c r="EC69" s="11">
        <f t="shared" si="108"/>
        <v>5307</v>
      </c>
      <c r="ED69" s="4"/>
      <c r="EE69" s="5"/>
      <c r="EF69" s="4"/>
      <c r="EG69" s="4"/>
      <c r="EH69" s="4"/>
      <c r="EI69" s="5"/>
      <c r="EJ69" s="4"/>
      <c r="EK69" s="4"/>
      <c r="EL69" s="4"/>
      <c r="EM69" s="5"/>
      <c r="EN69" s="4"/>
      <c r="EO69" s="4"/>
      <c r="EP69" s="4"/>
      <c r="EQ69" s="5"/>
      <c r="ER69" s="4"/>
      <c r="ES69" s="4"/>
      <c r="ET69" s="4"/>
      <c r="EU69" s="5"/>
      <c r="EV69" s="4"/>
      <c r="EW69" s="4"/>
      <c r="EX69" s="4"/>
      <c r="EY69" s="5"/>
      <c r="EZ69" s="4"/>
      <c r="FA69" s="4"/>
      <c r="FB69" s="4"/>
      <c r="FC69" s="5"/>
      <c r="FD69" s="4"/>
      <c r="FE69" s="4"/>
      <c r="FF69" s="1"/>
      <c r="FG69" s="2"/>
      <c r="FH69" s="1"/>
      <c r="FI69" s="1"/>
      <c r="FJ69" s="1"/>
    </row>
    <row r="70" spans="1:241" ht="15" thickBot="1" x14ac:dyDescent="0.35">
      <c r="A70" s="45"/>
      <c r="B70" s="46" t="s">
        <v>17</v>
      </c>
      <c r="C70" s="36">
        <f>SUM(C58:C69)</f>
        <v>0</v>
      </c>
      <c r="D70" s="29">
        <f>SUM(D58:D69)</f>
        <v>0</v>
      </c>
      <c r="E70" s="37"/>
      <c r="F70" s="36">
        <f>SUM(F58:F69)</f>
        <v>0</v>
      </c>
      <c r="G70" s="29">
        <f>SUM(G58:G69)</f>
        <v>0</v>
      </c>
      <c r="H70" s="37"/>
      <c r="I70" s="36">
        <f t="shared" ref="I70:J70" si="205">SUM(I58:I69)</f>
        <v>0</v>
      </c>
      <c r="J70" s="29">
        <f t="shared" si="205"/>
        <v>0</v>
      </c>
      <c r="K70" s="37"/>
      <c r="L70" s="36">
        <f>SUM(L58:L69)</f>
        <v>0</v>
      </c>
      <c r="M70" s="29">
        <f>SUM(M58:M69)</f>
        <v>0</v>
      </c>
      <c r="N70" s="37"/>
      <c r="O70" s="36">
        <f>SUM(O58:O69)</f>
        <v>0</v>
      </c>
      <c r="P70" s="29">
        <f>SUM(P58:P69)</f>
        <v>0</v>
      </c>
      <c r="Q70" s="37"/>
      <c r="R70" s="36">
        <f>SUM(R58:R69)</f>
        <v>0</v>
      </c>
      <c r="S70" s="29">
        <f>SUM(S58:S69)</f>
        <v>0</v>
      </c>
      <c r="T70" s="37"/>
      <c r="U70" s="36">
        <f>SUM(U58:U69)</f>
        <v>-11229</v>
      </c>
      <c r="V70" s="29">
        <f>SUM(V58:V69)</f>
        <v>-90823</v>
      </c>
      <c r="W70" s="37"/>
      <c r="X70" s="36">
        <f>SUM(X58:X69)</f>
        <v>-7759</v>
      </c>
      <c r="Y70" s="29">
        <f>SUM(Y58:Y69)</f>
        <v>-65646</v>
      </c>
      <c r="Z70" s="37"/>
      <c r="AA70" s="36">
        <f t="shared" ref="AA70:AB70" si="206">SUM(AA58:AA69)</f>
        <v>0</v>
      </c>
      <c r="AB70" s="29">
        <f t="shared" si="206"/>
        <v>0</v>
      </c>
      <c r="AC70" s="37"/>
      <c r="AD70" s="36">
        <f t="shared" ref="AD70:AE70" si="207">SUM(AD58:AD69)</f>
        <v>-832</v>
      </c>
      <c r="AE70" s="29">
        <f t="shared" si="207"/>
        <v>-5966</v>
      </c>
      <c r="AF70" s="37"/>
      <c r="AG70" s="36">
        <f t="shared" ref="AG70:AH70" si="208">SUM(AG58:AG69)</f>
        <v>0</v>
      </c>
      <c r="AH70" s="29">
        <f t="shared" si="208"/>
        <v>0</v>
      </c>
      <c r="AI70" s="37"/>
      <c r="AJ70" s="36">
        <f t="shared" ref="AJ70:AK70" si="209">SUM(AJ58:AJ69)</f>
        <v>0</v>
      </c>
      <c r="AK70" s="29">
        <f t="shared" si="209"/>
        <v>0</v>
      </c>
      <c r="AL70" s="37"/>
      <c r="AM70" s="36">
        <f t="shared" ref="AM70:AN70" si="210">SUM(AM58:AM69)</f>
        <v>-7082</v>
      </c>
      <c r="AN70" s="29">
        <f t="shared" si="210"/>
        <v>-55486</v>
      </c>
      <c r="AO70" s="37"/>
      <c r="AP70" s="36">
        <f t="shared" ref="AP70:AQ70" si="211">SUM(AP58:AP69)</f>
        <v>0</v>
      </c>
      <c r="AQ70" s="29">
        <f t="shared" si="211"/>
        <v>0</v>
      </c>
      <c r="AR70" s="37"/>
      <c r="AS70" s="36">
        <f t="shared" ref="AS70:AT70" si="212">SUM(AS58:AS69)</f>
        <v>-2329</v>
      </c>
      <c r="AT70" s="29">
        <f t="shared" si="212"/>
        <v>-3145</v>
      </c>
      <c r="AU70" s="37"/>
      <c r="AV70" s="36">
        <f t="shared" ref="AV70:AW70" si="213">SUM(AV58:AV69)</f>
        <v>0</v>
      </c>
      <c r="AW70" s="29">
        <f t="shared" si="213"/>
        <v>0</v>
      </c>
      <c r="AX70" s="37"/>
      <c r="AY70" s="36">
        <f t="shared" ref="AY70:AZ70" si="214">SUM(AY58:AY69)</f>
        <v>-518</v>
      </c>
      <c r="AZ70" s="29">
        <f t="shared" si="214"/>
        <v>-6791</v>
      </c>
      <c r="BA70" s="37"/>
      <c r="BB70" s="36">
        <f t="shared" ref="BB70:BC70" si="215">SUM(BB58:BB69)</f>
        <v>0</v>
      </c>
      <c r="BC70" s="29">
        <f t="shared" si="215"/>
        <v>0</v>
      </c>
      <c r="BD70" s="37"/>
      <c r="BE70" s="36">
        <f t="shared" ref="BE70:BF70" si="216">SUM(BE58:BE69)</f>
        <v>0</v>
      </c>
      <c r="BF70" s="29">
        <f t="shared" si="216"/>
        <v>0</v>
      </c>
      <c r="BG70" s="37"/>
      <c r="BH70" s="36">
        <f t="shared" ref="BH70:BI70" si="217">SUM(BH58:BH69)</f>
        <v>691</v>
      </c>
      <c r="BI70" s="29">
        <f t="shared" si="217"/>
        <v>-1072</v>
      </c>
      <c r="BJ70" s="37"/>
      <c r="BK70" s="36">
        <f t="shared" ref="BK70:BL70" si="218">SUM(BK58:BK69)</f>
        <v>0</v>
      </c>
      <c r="BL70" s="29">
        <f t="shared" si="218"/>
        <v>0</v>
      </c>
      <c r="BM70" s="37"/>
      <c r="BN70" s="36">
        <f t="shared" ref="BN70:BO70" si="219">SUM(BN58:BN69)</f>
        <v>0</v>
      </c>
      <c r="BO70" s="29">
        <f t="shared" si="219"/>
        <v>0</v>
      </c>
      <c r="BP70" s="37"/>
      <c r="BQ70" s="36">
        <f t="shared" ref="BQ70:BR70" si="220">SUM(BQ58:BQ69)</f>
        <v>0</v>
      </c>
      <c r="BR70" s="29">
        <f t="shared" si="220"/>
        <v>0</v>
      </c>
      <c r="BS70" s="37"/>
      <c r="BT70" s="36">
        <f t="shared" ref="BT70:BU70" si="221">SUM(BT58:BT69)</f>
        <v>0</v>
      </c>
      <c r="BU70" s="29">
        <f t="shared" si="221"/>
        <v>0</v>
      </c>
      <c r="BV70" s="37"/>
      <c r="BW70" s="36">
        <f t="shared" ref="BW70:BX70" si="222">SUM(BW58:BW69)</f>
        <v>0</v>
      </c>
      <c r="BX70" s="29">
        <f t="shared" si="222"/>
        <v>0</v>
      </c>
      <c r="BY70" s="37"/>
      <c r="BZ70" s="36"/>
      <c r="CA70" s="29"/>
      <c r="CB70" s="37"/>
      <c r="CC70" s="36">
        <f t="shared" ref="CC70:CD70" si="223">SUM(CC58:CC69)</f>
        <v>0</v>
      </c>
      <c r="CD70" s="29">
        <f t="shared" si="223"/>
        <v>0</v>
      </c>
      <c r="CE70" s="37"/>
      <c r="CF70" s="36">
        <f t="shared" ref="CF70:CG70" si="224">SUM(CF58:CF69)</f>
        <v>1</v>
      </c>
      <c r="CG70" s="29">
        <f t="shared" si="224"/>
        <v>37118</v>
      </c>
      <c r="CH70" s="37"/>
      <c r="CI70" s="36">
        <f t="shared" ref="CI70:CJ70" si="225">SUM(CI58:CI69)</f>
        <v>70</v>
      </c>
      <c r="CJ70" s="29">
        <f t="shared" si="225"/>
        <v>526</v>
      </c>
      <c r="CK70" s="37"/>
      <c r="CL70" s="36">
        <f t="shared" ref="CL70:CM70" si="226">SUM(CL58:CL69)</f>
        <v>294</v>
      </c>
      <c r="CM70" s="29">
        <f t="shared" si="226"/>
        <v>-6077</v>
      </c>
      <c r="CN70" s="37"/>
      <c r="CO70" s="36">
        <f t="shared" ref="CO70:CP70" si="227">SUM(CO58:CO69)</f>
        <v>0</v>
      </c>
      <c r="CP70" s="29">
        <f t="shared" si="227"/>
        <v>0</v>
      </c>
      <c r="CQ70" s="37"/>
      <c r="CR70" s="36">
        <f t="shared" ref="CR70:CS70" si="228">SUM(CR58:CR69)</f>
        <v>0</v>
      </c>
      <c r="CS70" s="29">
        <f t="shared" si="228"/>
        <v>0</v>
      </c>
      <c r="CT70" s="37"/>
      <c r="CU70" s="36">
        <f t="shared" ref="CU70:CV70" si="229">SUM(CU58:CU69)</f>
        <v>0</v>
      </c>
      <c r="CV70" s="29">
        <f t="shared" si="229"/>
        <v>0</v>
      </c>
      <c r="CW70" s="37"/>
      <c r="CX70" s="36">
        <f t="shared" ref="CX70:CY70" si="230">SUM(CX58:CX69)</f>
        <v>0</v>
      </c>
      <c r="CY70" s="29">
        <f t="shared" si="230"/>
        <v>0</v>
      </c>
      <c r="CZ70" s="37"/>
      <c r="DA70" s="36">
        <f t="shared" ref="DA70:DB70" si="231">SUM(DA58:DA69)</f>
        <v>0</v>
      </c>
      <c r="DB70" s="29">
        <f t="shared" si="231"/>
        <v>0</v>
      </c>
      <c r="DC70" s="37"/>
      <c r="DD70" s="36">
        <f t="shared" ref="DD70:DE70" si="232">SUM(DD58:DD69)</f>
        <v>0</v>
      </c>
      <c r="DE70" s="29">
        <f t="shared" si="232"/>
        <v>0</v>
      </c>
      <c r="DF70" s="37"/>
      <c r="DG70" s="36">
        <f t="shared" ref="DG70:DH70" si="233">SUM(DG58:DG69)</f>
        <v>-360</v>
      </c>
      <c r="DH70" s="29">
        <f t="shared" si="233"/>
        <v>-6812</v>
      </c>
      <c r="DI70" s="37"/>
      <c r="DJ70" s="36">
        <f t="shared" ref="DJ70:DK70" si="234">SUM(DJ58:DJ69)</f>
        <v>0</v>
      </c>
      <c r="DK70" s="29">
        <f t="shared" si="234"/>
        <v>0</v>
      </c>
      <c r="DL70" s="37"/>
      <c r="DM70" s="36">
        <f t="shared" ref="DM70:DN70" si="235">SUM(DM58:DM69)</f>
        <v>0</v>
      </c>
      <c r="DN70" s="29">
        <f t="shared" si="235"/>
        <v>0</v>
      </c>
      <c r="DO70" s="37"/>
      <c r="DP70" s="36">
        <f t="shared" ref="DP70:DQ70" si="236">SUM(DP58:DP69)</f>
        <v>37501</v>
      </c>
      <c r="DQ70" s="29">
        <f t="shared" si="236"/>
        <v>283254</v>
      </c>
      <c r="DR70" s="37"/>
      <c r="DS70" s="36">
        <f t="shared" ref="DS70:DT70" si="237">SUM(DS58:DS69)</f>
        <v>0</v>
      </c>
      <c r="DT70" s="29">
        <f t="shared" si="237"/>
        <v>0</v>
      </c>
      <c r="DU70" s="37"/>
      <c r="DV70" s="36">
        <f t="shared" ref="DV70:DW70" si="238">SUM(DV58:DV69)</f>
        <v>0</v>
      </c>
      <c r="DW70" s="29">
        <f t="shared" si="238"/>
        <v>0</v>
      </c>
      <c r="DX70" s="37"/>
      <c r="DY70" s="36">
        <f t="shared" ref="DY70:DZ70" si="239">SUM(DY58:DY69)</f>
        <v>0</v>
      </c>
      <c r="DZ70" s="29">
        <f t="shared" si="239"/>
        <v>0</v>
      </c>
      <c r="EA70" s="37"/>
      <c r="EB70" s="30">
        <f t="shared" ref="EB70:EB101" si="240">C70+L70+O70+U70+X70+AA70+AD70+AG70+AM70+AP70+AS70+AV70+AY70+BE70+BB70+BH70+BK70+BN70+BQ70+BW70+CF70+CI70+CL70+CU70+CX70+DA70+DG70+DJ70+DM70+DP70+DY70</f>
        <v>8448</v>
      </c>
      <c r="EC70" s="31">
        <f t="shared" ref="EC70:EC101" si="241">D70+M70+P70+V70+Y70+AB70+AE70+AH70+AN70+AQ70+AT70+AW70+AZ70+BF70+BC70+BI70+BL70+BO70+BR70+BX70+CG70+CJ70+CM70+CV70+CY70+DB70+DH70+DK70+DN70+DQ70+DZ70</f>
        <v>79080</v>
      </c>
      <c r="ED70" s="4"/>
      <c r="EE70" s="5"/>
      <c r="EF70" s="4"/>
      <c r="EG70" s="4"/>
      <c r="EH70" s="4"/>
      <c r="EI70" s="5"/>
      <c r="EJ70" s="4"/>
      <c r="EK70" s="4"/>
      <c r="EL70" s="4"/>
      <c r="EM70" s="5"/>
      <c r="EN70" s="4"/>
      <c r="EO70" s="4"/>
      <c r="EP70" s="4"/>
      <c r="EQ70" s="5"/>
      <c r="ER70" s="4"/>
      <c r="ES70" s="4"/>
      <c r="ET70" s="4"/>
      <c r="EU70" s="5"/>
      <c r="EV70" s="4"/>
      <c r="EW70" s="4"/>
      <c r="EX70" s="4"/>
      <c r="EY70" s="5"/>
      <c r="EZ70" s="4"/>
      <c r="FA70" s="4"/>
      <c r="FB70" s="4"/>
      <c r="FC70" s="5"/>
      <c r="FD70" s="4"/>
      <c r="FE70" s="4"/>
      <c r="FF70" s="1"/>
      <c r="FG70" s="2"/>
      <c r="FH70" s="1"/>
      <c r="FI70" s="1"/>
      <c r="FJ70" s="1"/>
      <c r="FO70" s="3"/>
      <c r="FT70" s="3"/>
      <c r="FY70" s="3"/>
      <c r="GD70" s="3"/>
      <c r="GI70" s="3"/>
      <c r="GN70" s="3"/>
      <c r="GS70" s="3"/>
      <c r="GX70" s="3"/>
      <c r="HC70" s="3"/>
      <c r="HH70" s="3"/>
      <c r="HM70" s="3"/>
      <c r="HR70" s="3"/>
      <c r="HW70" s="3"/>
      <c r="IB70" s="3"/>
      <c r="IG70" s="3"/>
    </row>
    <row r="71" spans="1:241" x14ac:dyDescent="0.3">
      <c r="A71" s="43">
        <v>2009</v>
      </c>
      <c r="B71" s="44" t="s">
        <v>5</v>
      </c>
      <c r="C71" s="34">
        <v>0</v>
      </c>
      <c r="D71" s="9">
        <v>0</v>
      </c>
      <c r="E71" s="35">
        <v>0</v>
      </c>
      <c r="F71" s="34">
        <v>0</v>
      </c>
      <c r="G71" s="9">
        <v>0</v>
      </c>
      <c r="H71" s="35">
        <v>0</v>
      </c>
      <c r="I71" s="34">
        <v>0</v>
      </c>
      <c r="J71" s="9">
        <v>0</v>
      </c>
      <c r="K71" s="35">
        <f t="shared" ref="K71:K82" si="242">IF(I71=0,0,J71/I71*1000)</f>
        <v>0</v>
      </c>
      <c r="L71" s="34">
        <v>0</v>
      </c>
      <c r="M71" s="9">
        <v>0</v>
      </c>
      <c r="N71" s="35">
        <v>0</v>
      </c>
      <c r="O71" s="34">
        <v>0</v>
      </c>
      <c r="P71" s="9">
        <v>0</v>
      </c>
      <c r="Q71" s="35">
        <v>0</v>
      </c>
      <c r="R71" s="34">
        <v>0</v>
      </c>
      <c r="S71" s="9">
        <v>0</v>
      </c>
      <c r="T71" s="35">
        <v>0</v>
      </c>
      <c r="U71" s="34">
        <v>0</v>
      </c>
      <c r="V71" s="9">
        <v>0</v>
      </c>
      <c r="W71" s="35">
        <v>0</v>
      </c>
      <c r="X71" s="34">
        <v>80</v>
      </c>
      <c r="Y71" s="9">
        <v>457</v>
      </c>
      <c r="Z71" s="35">
        <f>Y71/X71*1000</f>
        <v>5712.5</v>
      </c>
      <c r="AA71" s="34">
        <v>0</v>
      </c>
      <c r="AB71" s="9">
        <v>0</v>
      </c>
      <c r="AC71" s="35">
        <v>0</v>
      </c>
      <c r="AD71" s="34">
        <v>0</v>
      </c>
      <c r="AE71" s="9">
        <v>0</v>
      </c>
      <c r="AF71" s="35">
        <v>0</v>
      </c>
      <c r="AG71" s="34">
        <v>0</v>
      </c>
      <c r="AH71" s="9">
        <v>0</v>
      </c>
      <c r="AI71" s="35">
        <v>0</v>
      </c>
      <c r="AJ71" s="34">
        <v>0</v>
      </c>
      <c r="AK71" s="9">
        <v>0</v>
      </c>
      <c r="AL71" s="35">
        <v>0</v>
      </c>
      <c r="AM71" s="34">
        <v>0</v>
      </c>
      <c r="AN71" s="9">
        <v>0</v>
      </c>
      <c r="AO71" s="35">
        <v>0</v>
      </c>
      <c r="AP71" s="34">
        <v>0</v>
      </c>
      <c r="AQ71" s="9">
        <v>0</v>
      </c>
      <c r="AR71" s="35">
        <v>0</v>
      </c>
      <c r="AS71" s="34">
        <v>0</v>
      </c>
      <c r="AT71" s="9">
        <v>0</v>
      </c>
      <c r="AU71" s="35">
        <v>0</v>
      </c>
      <c r="AV71" s="34">
        <v>0</v>
      </c>
      <c r="AW71" s="9">
        <v>0</v>
      </c>
      <c r="AX71" s="35">
        <v>0</v>
      </c>
      <c r="AY71" s="34">
        <v>0</v>
      </c>
      <c r="AZ71" s="9">
        <v>0</v>
      </c>
      <c r="BA71" s="35">
        <v>0</v>
      </c>
      <c r="BB71" s="34">
        <v>0</v>
      </c>
      <c r="BC71" s="9">
        <v>0</v>
      </c>
      <c r="BD71" s="35">
        <v>0</v>
      </c>
      <c r="BE71" s="34">
        <v>0</v>
      </c>
      <c r="BF71" s="9">
        <v>0</v>
      </c>
      <c r="BG71" s="35">
        <v>0</v>
      </c>
      <c r="BH71" s="34">
        <v>72</v>
      </c>
      <c r="BI71" s="9">
        <v>560</v>
      </c>
      <c r="BJ71" s="35">
        <f>BI71/BH71*1000</f>
        <v>7777.7777777777774</v>
      </c>
      <c r="BK71" s="34">
        <v>0</v>
      </c>
      <c r="BL71" s="9">
        <v>0</v>
      </c>
      <c r="BM71" s="35">
        <v>0</v>
      </c>
      <c r="BN71" s="34">
        <v>0</v>
      </c>
      <c r="BO71" s="9">
        <v>0</v>
      </c>
      <c r="BP71" s="35">
        <v>0</v>
      </c>
      <c r="BQ71" s="34">
        <v>0</v>
      </c>
      <c r="BR71" s="9">
        <v>0</v>
      </c>
      <c r="BS71" s="35">
        <v>0</v>
      </c>
      <c r="BT71" s="34">
        <v>0</v>
      </c>
      <c r="BU71" s="9">
        <v>0</v>
      </c>
      <c r="BV71" s="35">
        <v>0</v>
      </c>
      <c r="BW71" s="34">
        <v>0</v>
      </c>
      <c r="BX71" s="9">
        <v>0</v>
      </c>
      <c r="BY71" s="35">
        <v>0</v>
      </c>
      <c r="BZ71" s="34"/>
      <c r="CA71" s="9"/>
      <c r="CB71" s="35"/>
      <c r="CC71" s="34">
        <v>0</v>
      </c>
      <c r="CD71" s="9">
        <v>0</v>
      </c>
      <c r="CE71" s="35">
        <v>0</v>
      </c>
      <c r="CF71" s="34">
        <v>1</v>
      </c>
      <c r="CG71" s="9">
        <v>93</v>
      </c>
      <c r="CH71" s="35">
        <f>CG71/CF71*1000</f>
        <v>93000</v>
      </c>
      <c r="CI71" s="34">
        <v>70</v>
      </c>
      <c r="CJ71" s="9">
        <v>500</v>
      </c>
      <c r="CK71" s="35">
        <f>CJ71/CI71*1000</f>
        <v>7142.8571428571431</v>
      </c>
      <c r="CL71" s="34">
        <v>20</v>
      </c>
      <c r="CM71" s="9">
        <v>455</v>
      </c>
      <c r="CN71" s="35">
        <f>CM71/CL71*1000</f>
        <v>22750</v>
      </c>
      <c r="CO71" s="34">
        <v>0</v>
      </c>
      <c r="CP71" s="9">
        <v>0</v>
      </c>
      <c r="CQ71" s="35">
        <v>0</v>
      </c>
      <c r="CR71" s="34">
        <v>0</v>
      </c>
      <c r="CS71" s="9">
        <v>0</v>
      </c>
      <c r="CT71" s="35">
        <f t="shared" ref="CT71:CT82" si="243">IF(CR71=0,0,CS71/CR71*1000)</f>
        <v>0</v>
      </c>
      <c r="CU71" s="34">
        <v>0</v>
      </c>
      <c r="CV71" s="9">
        <v>0</v>
      </c>
      <c r="CW71" s="35">
        <v>0</v>
      </c>
      <c r="CX71" s="34">
        <v>0</v>
      </c>
      <c r="CY71" s="9">
        <v>0</v>
      </c>
      <c r="CZ71" s="35">
        <v>0</v>
      </c>
      <c r="DA71" s="34">
        <v>0</v>
      </c>
      <c r="DB71" s="9">
        <v>0</v>
      </c>
      <c r="DC71" s="35">
        <v>0</v>
      </c>
      <c r="DD71" s="34">
        <v>0</v>
      </c>
      <c r="DE71" s="9">
        <v>0</v>
      </c>
      <c r="DF71" s="35">
        <v>0</v>
      </c>
      <c r="DG71" s="34">
        <v>0</v>
      </c>
      <c r="DH71" s="9">
        <v>0</v>
      </c>
      <c r="DI71" s="35">
        <v>0</v>
      </c>
      <c r="DJ71" s="34">
        <v>0</v>
      </c>
      <c r="DK71" s="9">
        <v>0</v>
      </c>
      <c r="DL71" s="35">
        <v>0</v>
      </c>
      <c r="DM71" s="34">
        <v>0</v>
      </c>
      <c r="DN71" s="9">
        <v>0</v>
      </c>
      <c r="DO71" s="35">
        <v>0</v>
      </c>
      <c r="DP71" s="34">
        <v>477</v>
      </c>
      <c r="DQ71" s="9">
        <v>3042</v>
      </c>
      <c r="DR71" s="35">
        <f>DQ71/DP71*1000</f>
        <v>6377.3584905660373</v>
      </c>
      <c r="DS71" s="34">
        <v>0</v>
      </c>
      <c r="DT71" s="9">
        <v>0</v>
      </c>
      <c r="DU71" s="35">
        <f t="shared" ref="DU71:DU82" si="244">IF(DS71=0,0,DT71/DS71*1000)</f>
        <v>0</v>
      </c>
      <c r="DV71" s="34">
        <v>0</v>
      </c>
      <c r="DW71" s="9">
        <v>0</v>
      </c>
      <c r="DX71" s="35">
        <f t="shared" ref="DX71:DX82" si="245">IF(DV71=0,0,DW71/DV71*1000)</f>
        <v>0</v>
      </c>
      <c r="DY71" s="34">
        <v>0</v>
      </c>
      <c r="DZ71" s="9">
        <v>0</v>
      </c>
      <c r="EA71" s="35">
        <v>0</v>
      </c>
      <c r="EB71" s="7">
        <f t="shared" si="240"/>
        <v>720</v>
      </c>
      <c r="EC71" s="11">
        <f t="shared" si="241"/>
        <v>5107</v>
      </c>
      <c r="ED71" s="4"/>
      <c r="EE71" s="5"/>
      <c r="EF71" s="4"/>
      <c r="EG71" s="4"/>
      <c r="EH71" s="4"/>
      <c r="EI71" s="5"/>
      <c r="EJ71" s="4"/>
      <c r="EK71" s="4"/>
      <c r="EL71" s="4"/>
      <c r="EM71" s="5"/>
      <c r="EN71" s="4"/>
      <c r="EO71" s="4"/>
      <c r="EP71" s="4"/>
      <c r="EQ71" s="5"/>
      <c r="ER71" s="4"/>
      <c r="ES71" s="4"/>
      <c r="ET71" s="4"/>
      <c r="EU71" s="5"/>
      <c r="EV71" s="4"/>
      <c r="EW71" s="4"/>
      <c r="EX71" s="4"/>
      <c r="EY71" s="5"/>
      <c r="EZ71" s="4"/>
      <c r="FA71" s="4"/>
      <c r="FB71" s="4"/>
      <c r="FC71" s="5"/>
      <c r="FD71" s="4"/>
      <c r="FE71" s="4"/>
      <c r="FF71" s="1"/>
      <c r="FG71" s="2"/>
      <c r="FH71" s="1"/>
      <c r="FI71" s="1"/>
      <c r="FJ71" s="1"/>
    </row>
    <row r="72" spans="1:241" x14ac:dyDescent="0.3">
      <c r="A72" s="43">
        <v>2009</v>
      </c>
      <c r="B72" s="44" t="s">
        <v>6</v>
      </c>
      <c r="C72" s="34">
        <v>0</v>
      </c>
      <c r="D72" s="9">
        <v>0</v>
      </c>
      <c r="E72" s="35">
        <v>0</v>
      </c>
      <c r="F72" s="34">
        <v>0</v>
      </c>
      <c r="G72" s="9">
        <v>0</v>
      </c>
      <c r="H72" s="35">
        <v>0</v>
      </c>
      <c r="I72" s="34">
        <v>0</v>
      </c>
      <c r="J72" s="9">
        <v>0</v>
      </c>
      <c r="K72" s="35">
        <f t="shared" si="242"/>
        <v>0</v>
      </c>
      <c r="L72" s="34">
        <v>0</v>
      </c>
      <c r="M72" s="9">
        <v>0</v>
      </c>
      <c r="N72" s="35">
        <v>0</v>
      </c>
      <c r="O72" s="34">
        <v>0</v>
      </c>
      <c r="P72" s="9">
        <v>0</v>
      </c>
      <c r="Q72" s="35">
        <v>0</v>
      </c>
      <c r="R72" s="34">
        <v>0</v>
      </c>
      <c r="S72" s="9">
        <v>0</v>
      </c>
      <c r="T72" s="35">
        <v>0</v>
      </c>
      <c r="U72" s="34">
        <v>0</v>
      </c>
      <c r="V72" s="9">
        <v>0</v>
      </c>
      <c r="W72" s="35">
        <v>0</v>
      </c>
      <c r="X72" s="34">
        <v>-277</v>
      </c>
      <c r="Y72" s="9">
        <v>-1943</v>
      </c>
      <c r="Z72" s="35">
        <f>Y72/X72*-1000</f>
        <v>-7014.4404332129961</v>
      </c>
      <c r="AA72" s="34">
        <v>0</v>
      </c>
      <c r="AB72" s="9">
        <v>0</v>
      </c>
      <c r="AC72" s="35">
        <v>0</v>
      </c>
      <c r="AD72" s="34">
        <v>0</v>
      </c>
      <c r="AE72" s="9">
        <v>0</v>
      </c>
      <c r="AF72" s="35">
        <v>0</v>
      </c>
      <c r="AG72" s="34">
        <v>0</v>
      </c>
      <c r="AH72" s="9">
        <v>0</v>
      </c>
      <c r="AI72" s="35">
        <v>0</v>
      </c>
      <c r="AJ72" s="34">
        <v>0</v>
      </c>
      <c r="AK72" s="9">
        <v>0</v>
      </c>
      <c r="AL72" s="35">
        <v>0</v>
      </c>
      <c r="AM72" s="34">
        <v>0</v>
      </c>
      <c r="AN72" s="9">
        <v>0</v>
      </c>
      <c r="AO72" s="35">
        <v>0</v>
      </c>
      <c r="AP72" s="34">
        <v>0</v>
      </c>
      <c r="AQ72" s="9">
        <v>0</v>
      </c>
      <c r="AR72" s="35">
        <v>0</v>
      </c>
      <c r="AS72" s="34">
        <v>0</v>
      </c>
      <c r="AT72" s="9">
        <v>0</v>
      </c>
      <c r="AU72" s="35">
        <v>0</v>
      </c>
      <c r="AV72" s="34">
        <v>0</v>
      </c>
      <c r="AW72" s="9">
        <v>0</v>
      </c>
      <c r="AX72" s="35">
        <v>0</v>
      </c>
      <c r="AY72" s="34">
        <v>0</v>
      </c>
      <c r="AZ72" s="9">
        <v>0</v>
      </c>
      <c r="BA72" s="35">
        <v>0</v>
      </c>
      <c r="BB72" s="34">
        <v>0</v>
      </c>
      <c r="BC72" s="9">
        <v>0</v>
      </c>
      <c r="BD72" s="35">
        <v>0</v>
      </c>
      <c r="BE72" s="34">
        <v>0</v>
      </c>
      <c r="BF72" s="9">
        <v>0</v>
      </c>
      <c r="BG72" s="35">
        <v>0</v>
      </c>
      <c r="BH72" s="34">
        <v>38</v>
      </c>
      <c r="BI72" s="9">
        <v>613</v>
      </c>
      <c r="BJ72" s="35">
        <f t="shared" ref="BJ72:BJ82" si="246">BI72/BH72*1000</f>
        <v>16131.578947368422</v>
      </c>
      <c r="BK72" s="34">
        <v>0</v>
      </c>
      <c r="BL72" s="9">
        <v>0</v>
      </c>
      <c r="BM72" s="35">
        <v>0</v>
      </c>
      <c r="BN72" s="34">
        <v>0</v>
      </c>
      <c r="BO72" s="9">
        <v>0</v>
      </c>
      <c r="BP72" s="35">
        <v>0</v>
      </c>
      <c r="BQ72" s="34">
        <v>0</v>
      </c>
      <c r="BR72" s="9">
        <v>0</v>
      </c>
      <c r="BS72" s="35">
        <v>0</v>
      </c>
      <c r="BT72" s="34">
        <v>0</v>
      </c>
      <c r="BU72" s="9">
        <v>0</v>
      </c>
      <c r="BV72" s="35">
        <v>0</v>
      </c>
      <c r="BW72" s="34">
        <v>20</v>
      </c>
      <c r="BX72" s="9">
        <v>87</v>
      </c>
      <c r="BY72" s="35">
        <f>BX72/BW72*1000</f>
        <v>4350</v>
      </c>
      <c r="BZ72" s="34"/>
      <c r="CA72" s="9"/>
      <c r="CB72" s="35"/>
      <c r="CC72" s="34">
        <v>0</v>
      </c>
      <c r="CD72" s="9">
        <v>0</v>
      </c>
      <c r="CE72" s="35">
        <v>0</v>
      </c>
      <c r="CF72" s="34">
        <v>-6</v>
      </c>
      <c r="CG72" s="9">
        <v>382</v>
      </c>
      <c r="CH72" s="35">
        <v>0</v>
      </c>
      <c r="CI72" s="34">
        <v>0</v>
      </c>
      <c r="CJ72" s="9">
        <v>0</v>
      </c>
      <c r="CK72" s="35">
        <v>0</v>
      </c>
      <c r="CL72" s="34">
        <v>26</v>
      </c>
      <c r="CM72" s="9">
        <v>436</v>
      </c>
      <c r="CN72" s="35">
        <f>CM72/CL72*1000</f>
        <v>16769.23076923077</v>
      </c>
      <c r="CO72" s="34">
        <v>0</v>
      </c>
      <c r="CP72" s="9">
        <v>0</v>
      </c>
      <c r="CQ72" s="35">
        <v>0</v>
      </c>
      <c r="CR72" s="34">
        <v>0</v>
      </c>
      <c r="CS72" s="9">
        <v>0</v>
      </c>
      <c r="CT72" s="35">
        <f t="shared" si="243"/>
        <v>0</v>
      </c>
      <c r="CU72" s="34">
        <v>0</v>
      </c>
      <c r="CV72" s="9">
        <v>0</v>
      </c>
      <c r="CW72" s="35">
        <v>0</v>
      </c>
      <c r="CX72" s="34">
        <v>0</v>
      </c>
      <c r="CY72" s="9">
        <v>0</v>
      </c>
      <c r="CZ72" s="35">
        <v>0</v>
      </c>
      <c r="DA72" s="34">
        <v>0</v>
      </c>
      <c r="DB72" s="9">
        <v>0</v>
      </c>
      <c r="DC72" s="35">
        <v>0</v>
      </c>
      <c r="DD72" s="34">
        <v>0</v>
      </c>
      <c r="DE72" s="9">
        <v>0</v>
      </c>
      <c r="DF72" s="35">
        <v>0</v>
      </c>
      <c r="DG72" s="34">
        <v>0</v>
      </c>
      <c r="DH72" s="9">
        <v>0</v>
      </c>
      <c r="DI72" s="35">
        <v>0</v>
      </c>
      <c r="DJ72" s="34">
        <v>0</v>
      </c>
      <c r="DK72" s="9">
        <v>0</v>
      </c>
      <c r="DL72" s="35">
        <v>0</v>
      </c>
      <c r="DM72" s="34">
        <v>0</v>
      </c>
      <c r="DN72" s="9">
        <v>0</v>
      </c>
      <c r="DO72" s="35">
        <v>0</v>
      </c>
      <c r="DP72" s="34">
        <v>1129</v>
      </c>
      <c r="DQ72" s="9">
        <v>5920</v>
      </c>
      <c r="DR72" s="35">
        <f t="shared" ref="DR72:DR82" si="247">DQ72/DP72*1000</f>
        <v>5243.5783879539413</v>
      </c>
      <c r="DS72" s="34">
        <v>0</v>
      </c>
      <c r="DT72" s="9">
        <v>0</v>
      </c>
      <c r="DU72" s="35">
        <f t="shared" si="244"/>
        <v>0</v>
      </c>
      <c r="DV72" s="34">
        <v>0</v>
      </c>
      <c r="DW72" s="9">
        <v>0</v>
      </c>
      <c r="DX72" s="35">
        <f t="shared" si="245"/>
        <v>0</v>
      </c>
      <c r="DY72" s="34">
        <v>0</v>
      </c>
      <c r="DZ72" s="9">
        <v>0</v>
      </c>
      <c r="EA72" s="35">
        <v>0</v>
      </c>
      <c r="EB72" s="7">
        <f t="shared" si="240"/>
        <v>930</v>
      </c>
      <c r="EC72" s="11">
        <f t="shared" si="241"/>
        <v>5495</v>
      </c>
      <c r="ED72" s="4"/>
      <c r="EE72" s="5"/>
      <c r="EF72" s="4"/>
      <c r="EG72" s="4"/>
      <c r="EH72" s="4"/>
      <c r="EI72" s="5"/>
      <c r="EJ72" s="4"/>
      <c r="EK72" s="4"/>
      <c r="EL72" s="4"/>
      <c r="EM72" s="5"/>
      <c r="EN72" s="4"/>
      <c r="EO72" s="4"/>
      <c r="EP72" s="4"/>
      <c r="EQ72" s="5"/>
      <c r="ER72" s="4"/>
      <c r="ES72" s="4"/>
      <c r="ET72" s="4"/>
      <c r="EU72" s="5"/>
      <c r="EV72" s="4"/>
      <c r="EW72" s="4"/>
      <c r="EX72" s="4"/>
      <c r="EY72" s="5"/>
      <c r="EZ72" s="4"/>
      <c r="FA72" s="4"/>
      <c r="FB72" s="4"/>
      <c r="FC72" s="5"/>
      <c r="FD72" s="4"/>
      <c r="FE72" s="4"/>
      <c r="FF72" s="1"/>
      <c r="FG72" s="2"/>
      <c r="FH72" s="1"/>
      <c r="FI72" s="1"/>
      <c r="FJ72" s="1"/>
    </row>
    <row r="73" spans="1:241" x14ac:dyDescent="0.3">
      <c r="A73" s="43">
        <v>2009</v>
      </c>
      <c r="B73" s="44" t="s">
        <v>7</v>
      </c>
      <c r="C73" s="34">
        <v>0</v>
      </c>
      <c r="D73" s="9">
        <v>0</v>
      </c>
      <c r="E73" s="35">
        <v>0</v>
      </c>
      <c r="F73" s="34">
        <v>0</v>
      </c>
      <c r="G73" s="9">
        <v>0</v>
      </c>
      <c r="H73" s="35">
        <v>0</v>
      </c>
      <c r="I73" s="34">
        <v>0</v>
      </c>
      <c r="J73" s="9">
        <v>0</v>
      </c>
      <c r="K73" s="35">
        <f t="shared" si="242"/>
        <v>0</v>
      </c>
      <c r="L73" s="34">
        <v>0</v>
      </c>
      <c r="M73" s="9">
        <v>0</v>
      </c>
      <c r="N73" s="35">
        <v>0</v>
      </c>
      <c r="O73" s="34">
        <v>0</v>
      </c>
      <c r="P73" s="9">
        <v>0</v>
      </c>
      <c r="Q73" s="35">
        <v>0</v>
      </c>
      <c r="R73" s="34">
        <v>0</v>
      </c>
      <c r="S73" s="9">
        <v>0</v>
      </c>
      <c r="T73" s="35">
        <v>0</v>
      </c>
      <c r="U73" s="34">
        <v>0</v>
      </c>
      <c r="V73" s="9">
        <v>0</v>
      </c>
      <c r="W73" s="35">
        <v>0</v>
      </c>
      <c r="X73" s="34">
        <v>-849</v>
      </c>
      <c r="Y73" s="9">
        <v>-5056</v>
      </c>
      <c r="Z73" s="35">
        <f t="shared" ref="Z73:Z76" si="248">Y73/X73*-1000</f>
        <v>-5955.2414605418135</v>
      </c>
      <c r="AA73" s="34">
        <v>0</v>
      </c>
      <c r="AB73" s="9">
        <v>0</v>
      </c>
      <c r="AC73" s="35">
        <v>0</v>
      </c>
      <c r="AD73" s="38">
        <v>0</v>
      </c>
      <c r="AE73" s="10">
        <v>0</v>
      </c>
      <c r="AF73" s="35">
        <v>0</v>
      </c>
      <c r="AG73" s="38">
        <v>0</v>
      </c>
      <c r="AH73" s="10">
        <v>0</v>
      </c>
      <c r="AI73" s="35">
        <v>0</v>
      </c>
      <c r="AJ73" s="34">
        <v>0</v>
      </c>
      <c r="AK73" s="9">
        <v>0</v>
      </c>
      <c r="AL73" s="35">
        <v>0</v>
      </c>
      <c r="AM73" s="34">
        <v>0</v>
      </c>
      <c r="AN73" s="9">
        <v>0</v>
      </c>
      <c r="AO73" s="35">
        <v>0</v>
      </c>
      <c r="AP73" s="34">
        <v>0</v>
      </c>
      <c r="AQ73" s="9">
        <v>0</v>
      </c>
      <c r="AR73" s="35">
        <v>0</v>
      </c>
      <c r="AS73" s="34">
        <v>0</v>
      </c>
      <c r="AT73" s="9">
        <v>1</v>
      </c>
      <c r="AU73" s="35">
        <v>0</v>
      </c>
      <c r="AV73" s="34">
        <v>0</v>
      </c>
      <c r="AW73" s="9">
        <v>0</v>
      </c>
      <c r="AX73" s="35">
        <v>0</v>
      </c>
      <c r="AY73" s="34">
        <v>4</v>
      </c>
      <c r="AZ73" s="9">
        <v>64</v>
      </c>
      <c r="BA73" s="35">
        <f>AZ73/AY73*1000</f>
        <v>16000</v>
      </c>
      <c r="BB73" s="34">
        <v>0</v>
      </c>
      <c r="BC73" s="9">
        <v>0</v>
      </c>
      <c r="BD73" s="35">
        <v>0</v>
      </c>
      <c r="BE73" s="34">
        <v>0</v>
      </c>
      <c r="BF73" s="9">
        <v>0</v>
      </c>
      <c r="BG73" s="35">
        <v>0</v>
      </c>
      <c r="BH73" s="34">
        <v>426</v>
      </c>
      <c r="BI73" s="9">
        <v>3004</v>
      </c>
      <c r="BJ73" s="35">
        <f t="shared" si="246"/>
        <v>7051.6431924882627</v>
      </c>
      <c r="BK73" s="34">
        <v>0</v>
      </c>
      <c r="BL73" s="9">
        <v>0</v>
      </c>
      <c r="BM73" s="35">
        <v>0</v>
      </c>
      <c r="BN73" s="34">
        <v>0</v>
      </c>
      <c r="BO73" s="9">
        <v>0</v>
      </c>
      <c r="BP73" s="35">
        <v>0</v>
      </c>
      <c r="BQ73" s="34">
        <v>0</v>
      </c>
      <c r="BR73" s="9">
        <v>0</v>
      </c>
      <c r="BS73" s="35">
        <v>0</v>
      </c>
      <c r="BT73" s="34">
        <v>0</v>
      </c>
      <c r="BU73" s="9">
        <v>0</v>
      </c>
      <c r="BV73" s="35">
        <v>0</v>
      </c>
      <c r="BW73" s="34">
        <v>-390</v>
      </c>
      <c r="BX73" s="9">
        <v>-2896</v>
      </c>
      <c r="BY73" s="35">
        <f>BX73/BW73*-1000</f>
        <v>-7425.6410256410263</v>
      </c>
      <c r="BZ73" s="34"/>
      <c r="CA73" s="9"/>
      <c r="CB73" s="35"/>
      <c r="CC73" s="34">
        <v>0</v>
      </c>
      <c r="CD73" s="9">
        <v>0</v>
      </c>
      <c r="CE73" s="35">
        <v>0</v>
      </c>
      <c r="CF73" s="34">
        <v>-25</v>
      </c>
      <c r="CG73" s="9">
        <v>390</v>
      </c>
      <c r="CH73" s="35">
        <f>CG73/CF73*1000</f>
        <v>-15600</v>
      </c>
      <c r="CI73" s="34">
        <v>0</v>
      </c>
      <c r="CJ73" s="9">
        <v>0</v>
      </c>
      <c r="CK73" s="35">
        <v>0</v>
      </c>
      <c r="CL73" s="34">
        <v>185</v>
      </c>
      <c r="CM73" s="9">
        <v>1640</v>
      </c>
      <c r="CN73" s="35">
        <f>CM73/CL73*1000</f>
        <v>8864.864864864865</v>
      </c>
      <c r="CO73" s="34">
        <v>0</v>
      </c>
      <c r="CP73" s="9">
        <v>0</v>
      </c>
      <c r="CQ73" s="35">
        <v>0</v>
      </c>
      <c r="CR73" s="34">
        <v>0</v>
      </c>
      <c r="CS73" s="9">
        <v>0</v>
      </c>
      <c r="CT73" s="35">
        <f t="shared" si="243"/>
        <v>0</v>
      </c>
      <c r="CU73" s="34">
        <v>0</v>
      </c>
      <c r="CV73" s="9">
        <v>0</v>
      </c>
      <c r="CW73" s="35">
        <v>0</v>
      </c>
      <c r="CX73" s="34">
        <v>0</v>
      </c>
      <c r="CY73" s="9">
        <v>0</v>
      </c>
      <c r="CZ73" s="35">
        <v>0</v>
      </c>
      <c r="DA73" s="34">
        <v>0</v>
      </c>
      <c r="DB73" s="9">
        <v>0</v>
      </c>
      <c r="DC73" s="35">
        <v>0</v>
      </c>
      <c r="DD73" s="34">
        <v>0</v>
      </c>
      <c r="DE73" s="9">
        <v>0</v>
      </c>
      <c r="DF73" s="35">
        <v>0</v>
      </c>
      <c r="DG73" s="34">
        <v>0</v>
      </c>
      <c r="DH73" s="9">
        <v>0</v>
      </c>
      <c r="DI73" s="35">
        <v>0</v>
      </c>
      <c r="DJ73" s="34">
        <v>0</v>
      </c>
      <c r="DK73" s="9">
        <v>0</v>
      </c>
      <c r="DL73" s="35">
        <v>0</v>
      </c>
      <c r="DM73" s="34">
        <v>0</v>
      </c>
      <c r="DN73" s="9">
        <v>0</v>
      </c>
      <c r="DO73" s="35">
        <v>0</v>
      </c>
      <c r="DP73" s="34">
        <v>1476</v>
      </c>
      <c r="DQ73" s="9">
        <v>7992</v>
      </c>
      <c r="DR73" s="35">
        <f t="shared" si="247"/>
        <v>5414.6341463414637</v>
      </c>
      <c r="DS73" s="34">
        <v>0</v>
      </c>
      <c r="DT73" s="9">
        <v>0</v>
      </c>
      <c r="DU73" s="35">
        <f t="shared" si="244"/>
        <v>0</v>
      </c>
      <c r="DV73" s="34">
        <v>0</v>
      </c>
      <c r="DW73" s="9">
        <v>0</v>
      </c>
      <c r="DX73" s="35">
        <f t="shared" si="245"/>
        <v>0</v>
      </c>
      <c r="DY73" s="34">
        <v>0</v>
      </c>
      <c r="DZ73" s="9">
        <v>0</v>
      </c>
      <c r="EA73" s="35">
        <v>0</v>
      </c>
      <c r="EB73" s="7">
        <f t="shared" si="240"/>
        <v>827</v>
      </c>
      <c r="EC73" s="11">
        <f t="shared" si="241"/>
        <v>5139</v>
      </c>
      <c r="ED73" s="4"/>
      <c r="EE73" s="5"/>
      <c r="EF73" s="4"/>
      <c r="EG73" s="4"/>
      <c r="EH73" s="4"/>
      <c r="EI73" s="5"/>
      <c r="EJ73" s="4"/>
      <c r="EK73" s="4"/>
      <c r="EL73" s="4"/>
      <c r="EM73" s="5"/>
      <c r="EN73" s="4"/>
      <c r="EO73" s="4"/>
      <c r="EP73" s="4"/>
      <c r="EQ73" s="5"/>
      <c r="ER73" s="4"/>
      <c r="ES73" s="4"/>
      <c r="ET73" s="4"/>
      <c r="EU73" s="5"/>
      <c r="EV73" s="4"/>
      <c r="EW73" s="4"/>
      <c r="EX73" s="4"/>
      <c r="EY73" s="5"/>
      <c r="EZ73" s="4"/>
      <c r="FA73" s="4"/>
      <c r="FB73" s="4"/>
      <c r="FC73" s="5"/>
      <c r="FD73" s="4"/>
      <c r="FE73" s="4"/>
      <c r="FF73" s="1"/>
      <c r="FG73" s="2"/>
      <c r="FH73" s="1"/>
      <c r="FI73" s="1"/>
      <c r="FJ73" s="1"/>
    </row>
    <row r="74" spans="1:241" x14ac:dyDescent="0.3">
      <c r="A74" s="43">
        <v>2009</v>
      </c>
      <c r="B74" s="44" t="s">
        <v>8</v>
      </c>
      <c r="C74" s="34">
        <v>0</v>
      </c>
      <c r="D74" s="9">
        <v>0</v>
      </c>
      <c r="E74" s="35">
        <v>0</v>
      </c>
      <c r="F74" s="34">
        <v>0</v>
      </c>
      <c r="G74" s="9">
        <v>0</v>
      </c>
      <c r="H74" s="35">
        <v>0</v>
      </c>
      <c r="I74" s="34">
        <v>0</v>
      </c>
      <c r="J74" s="9">
        <v>0</v>
      </c>
      <c r="K74" s="35">
        <f t="shared" si="242"/>
        <v>0</v>
      </c>
      <c r="L74" s="34">
        <v>0</v>
      </c>
      <c r="M74" s="9">
        <v>0</v>
      </c>
      <c r="N74" s="35">
        <v>0</v>
      </c>
      <c r="O74" s="34">
        <v>0</v>
      </c>
      <c r="P74" s="9">
        <v>0</v>
      </c>
      <c r="Q74" s="35">
        <v>0</v>
      </c>
      <c r="R74" s="34">
        <v>0</v>
      </c>
      <c r="S74" s="9">
        <v>0</v>
      </c>
      <c r="T74" s="35">
        <v>0</v>
      </c>
      <c r="U74" s="34">
        <v>0</v>
      </c>
      <c r="V74" s="9">
        <v>0</v>
      </c>
      <c r="W74" s="35">
        <v>0</v>
      </c>
      <c r="X74" s="34">
        <v>-1296</v>
      </c>
      <c r="Y74" s="9">
        <v>-8116</v>
      </c>
      <c r="Z74" s="35">
        <f t="shared" si="248"/>
        <v>-6262.3456790123455</v>
      </c>
      <c r="AA74" s="34">
        <v>0</v>
      </c>
      <c r="AB74" s="9">
        <v>0</v>
      </c>
      <c r="AC74" s="35">
        <v>0</v>
      </c>
      <c r="AD74" s="34">
        <v>0</v>
      </c>
      <c r="AE74" s="9">
        <v>0</v>
      </c>
      <c r="AF74" s="35">
        <v>0</v>
      </c>
      <c r="AG74" s="38">
        <v>0</v>
      </c>
      <c r="AH74" s="10">
        <v>0</v>
      </c>
      <c r="AI74" s="35">
        <v>0</v>
      </c>
      <c r="AJ74" s="34">
        <v>0</v>
      </c>
      <c r="AK74" s="9">
        <v>0</v>
      </c>
      <c r="AL74" s="35">
        <v>0</v>
      </c>
      <c r="AM74" s="34">
        <v>0</v>
      </c>
      <c r="AN74" s="9">
        <v>3</v>
      </c>
      <c r="AO74" s="35">
        <v>0</v>
      </c>
      <c r="AP74" s="34">
        <v>0</v>
      </c>
      <c r="AQ74" s="9">
        <v>0</v>
      </c>
      <c r="AR74" s="35">
        <v>0</v>
      </c>
      <c r="AS74" s="34">
        <v>0</v>
      </c>
      <c r="AT74" s="9">
        <v>0</v>
      </c>
      <c r="AU74" s="35">
        <v>0</v>
      </c>
      <c r="AV74" s="34">
        <v>0</v>
      </c>
      <c r="AW74" s="9">
        <v>0</v>
      </c>
      <c r="AX74" s="35">
        <v>0</v>
      </c>
      <c r="AY74" s="34">
        <v>0</v>
      </c>
      <c r="AZ74" s="9">
        <v>0</v>
      </c>
      <c r="BA74" s="35">
        <v>0</v>
      </c>
      <c r="BB74" s="34">
        <v>0</v>
      </c>
      <c r="BC74" s="9">
        <v>0</v>
      </c>
      <c r="BD74" s="35">
        <v>0</v>
      </c>
      <c r="BE74" s="34">
        <v>0</v>
      </c>
      <c r="BF74" s="9">
        <v>0</v>
      </c>
      <c r="BG74" s="35">
        <v>0</v>
      </c>
      <c r="BH74" s="34">
        <v>502</v>
      </c>
      <c r="BI74" s="9">
        <v>3594</v>
      </c>
      <c r="BJ74" s="35">
        <f t="shared" si="246"/>
        <v>7159.3625498007968</v>
      </c>
      <c r="BK74" s="34">
        <v>0</v>
      </c>
      <c r="BL74" s="9">
        <v>0</v>
      </c>
      <c r="BM74" s="35">
        <v>0</v>
      </c>
      <c r="BN74" s="34">
        <v>0</v>
      </c>
      <c r="BO74" s="9">
        <v>0</v>
      </c>
      <c r="BP74" s="35">
        <v>0</v>
      </c>
      <c r="BQ74" s="34">
        <v>0</v>
      </c>
      <c r="BR74" s="9">
        <v>0</v>
      </c>
      <c r="BS74" s="35">
        <v>0</v>
      </c>
      <c r="BT74" s="34">
        <v>0</v>
      </c>
      <c r="BU74" s="9">
        <v>0</v>
      </c>
      <c r="BV74" s="35">
        <v>0</v>
      </c>
      <c r="BW74" s="34">
        <v>0</v>
      </c>
      <c r="BX74" s="9">
        <v>0</v>
      </c>
      <c r="BY74" s="35">
        <v>0</v>
      </c>
      <c r="BZ74" s="34"/>
      <c r="CA74" s="9"/>
      <c r="CB74" s="35"/>
      <c r="CC74" s="34">
        <v>0</v>
      </c>
      <c r="CD74" s="9">
        <v>0</v>
      </c>
      <c r="CE74" s="35">
        <v>0</v>
      </c>
      <c r="CF74" s="34">
        <v>-469</v>
      </c>
      <c r="CG74" s="9">
        <v>-2740</v>
      </c>
      <c r="CH74" s="35">
        <f>CG74/CF74*-1000</f>
        <v>-5842.217484008529</v>
      </c>
      <c r="CI74" s="34">
        <v>0</v>
      </c>
      <c r="CJ74" s="9">
        <v>0</v>
      </c>
      <c r="CK74" s="35">
        <v>0</v>
      </c>
      <c r="CL74" s="34">
        <v>187</v>
      </c>
      <c r="CM74" s="9">
        <v>1644</v>
      </c>
      <c r="CN74" s="35">
        <f t="shared" ref="CN74:CN82" si="249">CM74/CL74*1000</f>
        <v>8791.4438502673802</v>
      </c>
      <c r="CO74" s="34">
        <v>0</v>
      </c>
      <c r="CP74" s="9">
        <v>0</v>
      </c>
      <c r="CQ74" s="35">
        <v>0</v>
      </c>
      <c r="CR74" s="34">
        <v>0</v>
      </c>
      <c r="CS74" s="9">
        <v>0</v>
      </c>
      <c r="CT74" s="35">
        <f t="shared" si="243"/>
        <v>0</v>
      </c>
      <c r="CU74" s="34">
        <v>0</v>
      </c>
      <c r="CV74" s="9">
        <v>0</v>
      </c>
      <c r="CW74" s="35">
        <v>0</v>
      </c>
      <c r="CX74" s="34">
        <v>0</v>
      </c>
      <c r="CY74" s="9">
        <v>0</v>
      </c>
      <c r="CZ74" s="35">
        <v>0</v>
      </c>
      <c r="DA74" s="34">
        <v>0</v>
      </c>
      <c r="DB74" s="9">
        <v>0</v>
      </c>
      <c r="DC74" s="35">
        <v>0</v>
      </c>
      <c r="DD74" s="34">
        <v>0</v>
      </c>
      <c r="DE74" s="9">
        <v>0</v>
      </c>
      <c r="DF74" s="35">
        <v>0</v>
      </c>
      <c r="DG74" s="34">
        <v>0</v>
      </c>
      <c r="DH74" s="9">
        <v>0</v>
      </c>
      <c r="DI74" s="35">
        <v>0</v>
      </c>
      <c r="DJ74" s="34">
        <v>0</v>
      </c>
      <c r="DK74" s="9">
        <v>0</v>
      </c>
      <c r="DL74" s="35">
        <v>0</v>
      </c>
      <c r="DM74" s="34">
        <v>0</v>
      </c>
      <c r="DN74" s="9">
        <v>0</v>
      </c>
      <c r="DO74" s="35">
        <v>0</v>
      </c>
      <c r="DP74" s="38">
        <v>1516</v>
      </c>
      <c r="DQ74" s="10">
        <v>7942</v>
      </c>
      <c r="DR74" s="35">
        <f t="shared" si="247"/>
        <v>5238.786279683377</v>
      </c>
      <c r="DS74" s="34">
        <v>0</v>
      </c>
      <c r="DT74" s="9">
        <v>0</v>
      </c>
      <c r="DU74" s="35">
        <f t="shared" si="244"/>
        <v>0</v>
      </c>
      <c r="DV74" s="34">
        <v>0</v>
      </c>
      <c r="DW74" s="9">
        <v>0</v>
      </c>
      <c r="DX74" s="35">
        <f t="shared" si="245"/>
        <v>0</v>
      </c>
      <c r="DY74" s="34">
        <v>0</v>
      </c>
      <c r="DZ74" s="9">
        <v>0</v>
      </c>
      <c r="EA74" s="35">
        <v>0</v>
      </c>
      <c r="EB74" s="7">
        <f t="shared" si="240"/>
        <v>440</v>
      </c>
      <c r="EC74" s="11">
        <f t="shared" si="241"/>
        <v>2327</v>
      </c>
      <c r="ED74" s="4"/>
      <c r="EE74" s="5"/>
      <c r="EF74" s="4"/>
      <c r="EG74" s="4"/>
      <c r="EH74" s="4"/>
      <c r="EI74" s="5"/>
      <c r="EJ74" s="4"/>
      <c r="EK74" s="4"/>
      <c r="EL74" s="4"/>
      <c r="EM74" s="5"/>
      <c r="EN74" s="4"/>
      <c r="EO74" s="4"/>
      <c r="EP74" s="4"/>
      <c r="EQ74" s="5"/>
      <c r="ER74" s="4"/>
      <c r="ES74" s="4"/>
      <c r="ET74" s="4"/>
      <c r="EU74" s="5"/>
      <c r="EV74" s="4"/>
      <c r="EW74" s="4"/>
      <c r="EX74" s="4"/>
      <c r="EY74" s="5"/>
      <c r="EZ74" s="4"/>
      <c r="FA74" s="4"/>
      <c r="FB74" s="4"/>
      <c r="FC74" s="5"/>
      <c r="FD74" s="4"/>
      <c r="FE74" s="4"/>
      <c r="FF74" s="1"/>
      <c r="FG74" s="2"/>
      <c r="FH74" s="1"/>
      <c r="FI74" s="1"/>
      <c r="FJ74" s="1"/>
    </row>
    <row r="75" spans="1:241" x14ac:dyDescent="0.3">
      <c r="A75" s="43">
        <v>2009</v>
      </c>
      <c r="B75" s="44" t="s">
        <v>9</v>
      </c>
      <c r="C75" s="34">
        <v>0</v>
      </c>
      <c r="D75" s="9">
        <v>0</v>
      </c>
      <c r="E75" s="35">
        <v>0</v>
      </c>
      <c r="F75" s="34">
        <v>0</v>
      </c>
      <c r="G75" s="9">
        <v>0</v>
      </c>
      <c r="H75" s="35">
        <v>0</v>
      </c>
      <c r="I75" s="34">
        <v>0</v>
      </c>
      <c r="J75" s="9">
        <v>0</v>
      </c>
      <c r="K75" s="35">
        <f t="shared" si="242"/>
        <v>0</v>
      </c>
      <c r="L75" s="34">
        <v>0</v>
      </c>
      <c r="M75" s="9">
        <v>0</v>
      </c>
      <c r="N75" s="35">
        <v>0</v>
      </c>
      <c r="O75" s="34">
        <v>0</v>
      </c>
      <c r="P75" s="9">
        <v>0</v>
      </c>
      <c r="Q75" s="35">
        <v>0</v>
      </c>
      <c r="R75" s="34">
        <v>0</v>
      </c>
      <c r="S75" s="9">
        <v>0</v>
      </c>
      <c r="T75" s="35">
        <v>0</v>
      </c>
      <c r="U75" s="34">
        <v>0</v>
      </c>
      <c r="V75" s="9">
        <v>0</v>
      </c>
      <c r="W75" s="35">
        <v>0</v>
      </c>
      <c r="X75" s="34">
        <v>-1196</v>
      </c>
      <c r="Y75" s="9">
        <v>-7526</v>
      </c>
      <c r="Z75" s="35">
        <f t="shared" si="248"/>
        <v>-6292.6421404682269</v>
      </c>
      <c r="AA75" s="34">
        <v>0</v>
      </c>
      <c r="AB75" s="9">
        <v>0</v>
      </c>
      <c r="AC75" s="35">
        <v>0</v>
      </c>
      <c r="AD75" s="34">
        <v>0</v>
      </c>
      <c r="AE75" s="9">
        <v>0</v>
      </c>
      <c r="AF75" s="35">
        <v>0</v>
      </c>
      <c r="AG75" s="34">
        <v>0</v>
      </c>
      <c r="AH75" s="9">
        <v>0</v>
      </c>
      <c r="AI75" s="35">
        <v>0</v>
      </c>
      <c r="AJ75" s="34">
        <v>0</v>
      </c>
      <c r="AK75" s="9">
        <v>0</v>
      </c>
      <c r="AL75" s="35">
        <v>0</v>
      </c>
      <c r="AM75" s="34">
        <v>0</v>
      </c>
      <c r="AN75" s="9">
        <v>0</v>
      </c>
      <c r="AO75" s="35">
        <v>0</v>
      </c>
      <c r="AP75" s="34">
        <v>0</v>
      </c>
      <c r="AQ75" s="9">
        <v>0</v>
      </c>
      <c r="AR75" s="35">
        <v>0</v>
      </c>
      <c r="AS75" s="34">
        <v>-468</v>
      </c>
      <c r="AT75" s="9">
        <v>-2450</v>
      </c>
      <c r="AU75" s="35">
        <f>AT75/AS75*-1000</f>
        <v>-5235.0427350427353</v>
      </c>
      <c r="AV75" s="34">
        <v>0</v>
      </c>
      <c r="AW75" s="9">
        <v>0</v>
      </c>
      <c r="AX75" s="35">
        <v>0</v>
      </c>
      <c r="AY75" s="34">
        <v>0</v>
      </c>
      <c r="AZ75" s="9">
        <v>0</v>
      </c>
      <c r="BA75" s="35">
        <v>0</v>
      </c>
      <c r="BB75" s="34">
        <v>0</v>
      </c>
      <c r="BC75" s="9">
        <v>0</v>
      </c>
      <c r="BD75" s="35">
        <v>0</v>
      </c>
      <c r="BE75" s="34">
        <v>0</v>
      </c>
      <c r="BF75" s="9">
        <v>0</v>
      </c>
      <c r="BG75" s="35">
        <v>0</v>
      </c>
      <c r="BH75" s="34">
        <v>0</v>
      </c>
      <c r="BI75" s="9">
        <v>0</v>
      </c>
      <c r="BJ75" s="35">
        <v>0</v>
      </c>
      <c r="BK75" s="34">
        <v>0</v>
      </c>
      <c r="BL75" s="9">
        <v>0</v>
      </c>
      <c r="BM75" s="35">
        <v>0</v>
      </c>
      <c r="BN75" s="34">
        <v>0</v>
      </c>
      <c r="BO75" s="9">
        <v>0</v>
      </c>
      <c r="BP75" s="35">
        <v>0</v>
      </c>
      <c r="BQ75" s="34">
        <v>0</v>
      </c>
      <c r="BR75" s="9">
        <v>0</v>
      </c>
      <c r="BS75" s="35">
        <v>0</v>
      </c>
      <c r="BT75" s="34">
        <v>0</v>
      </c>
      <c r="BU75" s="9">
        <v>0</v>
      </c>
      <c r="BV75" s="35">
        <v>0</v>
      </c>
      <c r="BW75" s="34">
        <v>0</v>
      </c>
      <c r="BX75" s="9">
        <v>0</v>
      </c>
      <c r="BY75" s="35">
        <v>0</v>
      </c>
      <c r="BZ75" s="34"/>
      <c r="CA75" s="9"/>
      <c r="CB75" s="35"/>
      <c r="CC75" s="34">
        <v>0</v>
      </c>
      <c r="CD75" s="9">
        <v>0</v>
      </c>
      <c r="CE75" s="35">
        <v>0</v>
      </c>
      <c r="CF75" s="34">
        <v>0</v>
      </c>
      <c r="CG75" s="9">
        <v>0</v>
      </c>
      <c r="CH75" s="35">
        <v>0</v>
      </c>
      <c r="CI75" s="34">
        <v>0</v>
      </c>
      <c r="CJ75" s="9">
        <v>0</v>
      </c>
      <c r="CK75" s="35">
        <v>0</v>
      </c>
      <c r="CL75" s="34">
        <v>488</v>
      </c>
      <c r="CM75" s="9">
        <v>4653</v>
      </c>
      <c r="CN75" s="35">
        <f t="shared" si="249"/>
        <v>9534.8360655737706</v>
      </c>
      <c r="CO75" s="34">
        <v>0</v>
      </c>
      <c r="CP75" s="9">
        <v>0</v>
      </c>
      <c r="CQ75" s="35">
        <v>0</v>
      </c>
      <c r="CR75" s="34">
        <v>0</v>
      </c>
      <c r="CS75" s="9">
        <v>0</v>
      </c>
      <c r="CT75" s="35">
        <f t="shared" si="243"/>
        <v>0</v>
      </c>
      <c r="CU75" s="34">
        <v>0</v>
      </c>
      <c r="CV75" s="9">
        <v>0</v>
      </c>
      <c r="CW75" s="35">
        <v>0</v>
      </c>
      <c r="CX75" s="34">
        <v>0</v>
      </c>
      <c r="CY75" s="9">
        <v>0</v>
      </c>
      <c r="CZ75" s="35">
        <v>0</v>
      </c>
      <c r="DA75" s="34">
        <v>0</v>
      </c>
      <c r="DB75" s="9">
        <v>0</v>
      </c>
      <c r="DC75" s="35">
        <v>0</v>
      </c>
      <c r="DD75" s="34">
        <v>0</v>
      </c>
      <c r="DE75" s="9">
        <v>0</v>
      </c>
      <c r="DF75" s="35">
        <v>0</v>
      </c>
      <c r="DG75" s="34">
        <v>0</v>
      </c>
      <c r="DH75" s="9">
        <v>0</v>
      </c>
      <c r="DI75" s="35">
        <v>0</v>
      </c>
      <c r="DJ75" s="34">
        <v>0</v>
      </c>
      <c r="DK75" s="9">
        <v>0</v>
      </c>
      <c r="DL75" s="35">
        <v>0</v>
      </c>
      <c r="DM75" s="34">
        <v>0</v>
      </c>
      <c r="DN75" s="9">
        <v>0</v>
      </c>
      <c r="DO75" s="35">
        <v>0</v>
      </c>
      <c r="DP75" s="34">
        <v>1348</v>
      </c>
      <c r="DQ75" s="9">
        <v>6089</v>
      </c>
      <c r="DR75" s="35">
        <f t="shared" si="247"/>
        <v>4517.0623145400587</v>
      </c>
      <c r="DS75" s="34">
        <v>0</v>
      </c>
      <c r="DT75" s="9">
        <v>0</v>
      </c>
      <c r="DU75" s="35">
        <f t="shared" si="244"/>
        <v>0</v>
      </c>
      <c r="DV75" s="34">
        <v>0</v>
      </c>
      <c r="DW75" s="9">
        <v>0</v>
      </c>
      <c r="DX75" s="35">
        <f t="shared" si="245"/>
        <v>0</v>
      </c>
      <c r="DY75" s="34">
        <v>0</v>
      </c>
      <c r="DZ75" s="9">
        <v>0</v>
      </c>
      <c r="EA75" s="35">
        <v>0</v>
      </c>
      <c r="EB75" s="7">
        <f t="shared" si="240"/>
        <v>172</v>
      </c>
      <c r="EC75" s="11">
        <f t="shared" si="241"/>
        <v>766</v>
      </c>
      <c r="ED75" s="4"/>
      <c r="EE75" s="5"/>
      <c r="EF75" s="4"/>
      <c r="EG75" s="4"/>
      <c r="EH75" s="4"/>
      <c r="EI75" s="5"/>
      <c r="EJ75" s="4"/>
      <c r="EK75" s="4"/>
      <c r="EL75" s="4"/>
      <c r="EM75" s="5"/>
      <c r="EN75" s="4"/>
      <c r="EO75" s="4"/>
      <c r="EP75" s="4"/>
      <c r="EQ75" s="5"/>
      <c r="ER75" s="4"/>
      <c r="ES75" s="4"/>
      <c r="ET75" s="4"/>
      <c r="EU75" s="5"/>
      <c r="EV75" s="4"/>
      <c r="EW75" s="4"/>
      <c r="EX75" s="4"/>
      <c r="EY75" s="5"/>
      <c r="EZ75" s="4"/>
      <c r="FA75" s="4"/>
      <c r="FB75" s="4"/>
      <c r="FC75" s="5"/>
      <c r="FD75" s="4"/>
      <c r="FE75" s="4"/>
      <c r="FF75" s="1"/>
      <c r="FG75" s="2"/>
      <c r="FH75" s="1"/>
      <c r="FI75" s="1"/>
      <c r="FJ75" s="1"/>
    </row>
    <row r="76" spans="1:241" x14ac:dyDescent="0.3">
      <c r="A76" s="43">
        <v>2009</v>
      </c>
      <c r="B76" s="44" t="s">
        <v>10</v>
      </c>
      <c r="C76" s="34">
        <v>0</v>
      </c>
      <c r="D76" s="9">
        <v>0</v>
      </c>
      <c r="E76" s="35">
        <v>0</v>
      </c>
      <c r="F76" s="34">
        <v>0</v>
      </c>
      <c r="G76" s="9">
        <v>0</v>
      </c>
      <c r="H76" s="35">
        <v>0</v>
      </c>
      <c r="I76" s="34">
        <v>0</v>
      </c>
      <c r="J76" s="9">
        <v>0</v>
      </c>
      <c r="K76" s="35">
        <f t="shared" si="242"/>
        <v>0</v>
      </c>
      <c r="L76" s="34">
        <v>0</v>
      </c>
      <c r="M76" s="9">
        <v>0</v>
      </c>
      <c r="N76" s="35">
        <v>0</v>
      </c>
      <c r="O76" s="34">
        <v>0</v>
      </c>
      <c r="P76" s="9">
        <v>0</v>
      </c>
      <c r="Q76" s="35">
        <v>0</v>
      </c>
      <c r="R76" s="34">
        <v>0</v>
      </c>
      <c r="S76" s="9">
        <v>0</v>
      </c>
      <c r="T76" s="35">
        <v>0</v>
      </c>
      <c r="U76" s="34">
        <v>0</v>
      </c>
      <c r="V76" s="9">
        <v>0</v>
      </c>
      <c r="W76" s="35">
        <v>0</v>
      </c>
      <c r="X76" s="34">
        <v>-1268</v>
      </c>
      <c r="Y76" s="9">
        <v>-7839</v>
      </c>
      <c r="Z76" s="35">
        <f t="shared" si="248"/>
        <v>-6182.1766561514196</v>
      </c>
      <c r="AA76" s="34">
        <v>0</v>
      </c>
      <c r="AB76" s="9">
        <v>0</v>
      </c>
      <c r="AC76" s="35">
        <v>0</v>
      </c>
      <c r="AD76" s="34">
        <v>0</v>
      </c>
      <c r="AE76" s="9">
        <v>0</v>
      </c>
      <c r="AF76" s="35">
        <v>0</v>
      </c>
      <c r="AG76" s="34">
        <v>0</v>
      </c>
      <c r="AH76" s="9">
        <v>0</v>
      </c>
      <c r="AI76" s="35">
        <v>0</v>
      </c>
      <c r="AJ76" s="34">
        <v>0</v>
      </c>
      <c r="AK76" s="9">
        <v>0</v>
      </c>
      <c r="AL76" s="35">
        <v>0</v>
      </c>
      <c r="AM76" s="34">
        <v>0</v>
      </c>
      <c r="AN76" s="9">
        <v>0</v>
      </c>
      <c r="AO76" s="35">
        <v>0</v>
      </c>
      <c r="AP76" s="34">
        <v>0</v>
      </c>
      <c r="AQ76" s="9">
        <v>0</v>
      </c>
      <c r="AR76" s="35">
        <v>0</v>
      </c>
      <c r="AS76" s="34">
        <v>-424</v>
      </c>
      <c r="AT76" s="9">
        <v>-1963</v>
      </c>
      <c r="AU76" s="35">
        <f t="shared" ref="AU76:AU82" si="250">AT76/AS76*-1000</f>
        <v>-4629.7169811320755</v>
      </c>
      <c r="AV76" s="34">
        <v>0</v>
      </c>
      <c r="AW76" s="9">
        <v>0</v>
      </c>
      <c r="AX76" s="35">
        <v>0</v>
      </c>
      <c r="AY76" s="34">
        <v>0</v>
      </c>
      <c r="AZ76" s="9">
        <v>0</v>
      </c>
      <c r="BA76" s="35">
        <v>0</v>
      </c>
      <c r="BB76" s="34">
        <v>0</v>
      </c>
      <c r="BC76" s="9">
        <v>0</v>
      </c>
      <c r="BD76" s="35">
        <v>0</v>
      </c>
      <c r="BE76" s="34">
        <v>0</v>
      </c>
      <c r="BF76" s="9">
        <v>0</v>
      </c>
      <c r="BG76" s="35">
        <v>0</v>
      </c>
      <c r="BH76" s="34">
        <v>0</v>
      </c>
      <c r="BI76" s="9">
        <v>0</v>
      </c>
      <c r="BJ76" s="35">
        <v>0</v>
      </c>
      <c r="BK76" s="34">
        <v>0</v>
      </c>
      <c r="BL76" s="9">
        <v>0</v>
      </c>
      <c r="BM76" s="35">
        <v>0</v>
      </c>
      <c r="BN76" s="34">
        <v>0</v>
      </c>
      <c r="BO76" s="9">
        <v>0</v>
      </c>
      <c r="BP76" s="35">
        <v>0</v>
      </c>
      <c r="BQ76" s="34">
        <v>0</v>
      </c>
      <c r="BR76" s="9">
        <v>0</v>
      </c>
      <c r="BS76" s="35">
        <v>0</v>
      </c>
      <c r="BT76" s="34">
        <v>0</v>
      </c>
      <c r="BU76" s="9">
        <v>0</v>
      </c>
      <c r="BV76" s="35">
        <v>0</v>
      </c>
      <c r="BW76" s="34">
        <v>-116</v>
      </c>
      <c r="BX76" s="9">
        <v>-1009</v>
      </c>
      <c r="BY76" s="35">
        <f>BX76/BW76*-1000</f>
        <v>-8698.2758620689656</v>
      </c>
      <c r="BZ76" s="34"/>
      <c r="CA76" s="9"/>
      <c r="CB76" s="35"/>
      <c r="CC76" s="34">
        <v>0</v>
      </c>
      <c r="CD76" s="9">
        <v>0</v>
      </c>
      <c r="CE76" s="35">
        <v>0</v>
      </c>
      <c r="CF76" s="34">
        <v>-23</v>
      </c>
      <c r="CG76" s="9">
        <v>1060</v>
      </c>
      <c r="CH76" s="35">
        <f t="shared" ref="CH76:CH82" si="251">CG76/CF76*1000</f>
        <v>-46086.956521739135</v>
      </c>
      <c r="CI76" s="34">
        <v>0</v>
      </c>
      <c r="CJ76" s="9">
        <v>0</v>
      </c>
      <c r="CK76" s="35">
        <v>0</v>
      </c>
      <c r="CL76" s="34">
        <v>523</v>
      </c>
      <c r="CM76" s="9">
        <v>4157</v>
      </c>
      <c r="CN76" s="35">
        <f t="shared" si="249"/>
        <v>7948.3747609942639</v>
      </c>
      <c r="CO76" s="34">
        <v>0</v>
      </c>
      <c r="CP76" s="9">
        <v>0</v>
      </c>
      <c r="CQ76" s="35">
        <v>0</v>
      </c>
      <c r="CR76" s="34">
        <v>0</v>
      </c>
      <c r="CS76" s="9">
        <v>0</v>
      </c>
      <c r="CT76" s="35">
        <f t="shared" si="243"/>
        <v>0</v>
      </c>
      <c r="CU76" s="34">
        <v>0</v>
      </c>
      <c r="CV76" s="9">
        <v>0</v>
      </c>
      <c r="CW76" s="35">
        <v>0</v>
      </c>
      <c r="CX76" s="34">
        <v>0</v>
      </c>
      <c r="CY76" s="9">
        <v>0</v>
      </c>
      <c r="CZ76" s="35">
        <v>0</v>
      </c>
      <c r="DA76" s="34">
        <v>0</v>
      </c>
      <c r="DB76" s="9">
        <v>0</v>
      </c>
      <c r="DC76" s="35">
        <v>0</v>
      </c>
      <c r="DD76" s="34">
        <v>0</v>
      </c>
      <c r="DE76" s="9">
        <v>0</v>
      </c>
      <c r="DF76" s="35">
        <v>0</v>
      </c>
      <c r="DG76" s="34">
        <v>0</v>
      </c>
      <c r="DH76" s="9">
        <v>0</v>
      </c>
      <c r="DI76" s="35">
        <v>0</v>
      </c>
      <c r="DJ76" s="34">
        <v>0</v>
      </c>
      <c r="DK76" s="9">
        <v>0</v>
      </c>
      <c r="DL76" s="35">
        <v>0</v>
      </c>
      <c r="DM76" s="34">
        <v>0</v>
      </c>
      <c r="DN76" s="9">
        <v>0</v>
      </c>
      <c r="DO76" s="35">
        <v>0</v>
      </c>
      <c r="DP76" s="38">
        <v>1381</v>
      </c>
      <c r="DQ76" s="10">
        <v>5952</v>
      </c>
      <c r="DR76" s="35">
        <f t="shared" si="247"/>
        <v>4309.9203475742215</v>
      </c>
      <c r="DS76" s="34">
        <v>0</v>
      </c>
      <c r="DT76" s="9">
        <v>0</v>
      </c>
      <c r="DU76" s="35">
        <f t="shared" si="244"/>
        <v>0</v>
      </c>
      <c r="DV76" s="34">
        <v>0</v>
      </c>
      <c r="DW76" s="9">
        <v>0</v>
      </c>
      <c r="DX76" s="35">
        <f t="shared" si="245"/>
        <v>0</v>
      </c>
      <c r="DY76" s="34">
        <v>0</v>
      </c>
      <c r="DZ76" s="9">
        <v>0</v>
      </c>
      <c r="EA76" s="35">
        <v>0</v>
      </c>
      <c r="EB76" s="7">
        <f t="shared" si="240"/>
        <v>73</v>
      </c>
      <c r="EC76" s="11">
        <f t="shared" si="241"/>
        <v>358</v>
      </c>
      <c r="ED76" s="4"/>
      <c r="EE76" s="5"/>
      <c r="EF76" s="4"/>
      <c r="EG76" s="4"/>
      <c r="EH76" s="4"/>
      <c r="EI76" s="5"/>
      <c r="EJ76" s="4"/>
      <c r="EK76" s="4"/>
      <c r="EL76" s="4"/>
      <c r="EM76" s="5"/>
      <c r="EN76" s="4"/>
      <c r="EO76" s="4"/>
      <c r="EP76" s="4"/>
      <c r="EQ76" s="5"/>
      <c r="ER76" s="4"/>
      <c r="ES76" s="4"/>
      <c r="ET76" s="4"/>
      <c r="EU76" s="5"/>
      <c r="EV76" s="4"/>
      <c r="EW76" s="4"/>
      <c r="EX76" s="4"/>
      <c r="EY76" s="5"/>
      <c r="EZ76" s="4"/>
      <c r="FA76" s="4"/>
      <c r="FB76" s="4"/>
      <c r="FC76" s="5"/>
      <c r="FD76" s="4"/>
      <c r="FE76" s="4"/>
      <c r="FF76" s="1"/>
      <c r="FG76" s="2"/>
      <c r="FH76" s="1"/>
      <c r="FI76" s="1"/>
      <c r="FJ76" s="1"/>
    </row>
    <row r="77" spans="1:241" x14ac:dyDescent="0.3">
      <c r="A77" s="43">
        <v>2009</v>
      </c>
      <c r="B77" s="44" t="s">
        <v>11</v>
      </c>
      <c r="C77" s="34">
        <v>0</v>
      </c>
      <c r="D77" s="9">
        <v>0</v>
      </c>
      <c r="E77" s="35">
        <v>0</v>
      </c>
      <c r="F77" s="34">
        <v>0</v>
      </c>
      <c r="G77" s="9">
        <v>0</v>
      </c>
      <c r="H77" s="35">
        <v>0</v>
      </c>
      <c r="I77" s="34">
        <v>0</v>
      </c>
      <c r="J77" s="9">
        <v>0</v>
      </c>
      <c r="K77" s="35">
        <f t="shared" si="242"/>
        <v>0</v>
      </c>
      <c r="L77" s="34">
        <v>0</v>
      </c>
      <c r="M77" s="9">
        <v>0</v>
      </c>
      <c r="N77" s="35">
        <v>0</v>
      </c>
      <c r="O77" s="34">
        <v>0</v>
      </c>
      <c r="P77" s="9">
        <v>0</v>
      </c>
      <c r="Q77" s="35">
        <v>0</v>
      </c>
      <c r="R77" s="34">
        <v>0</v>
      </c>
      <c r="S77" s="9">
        <v>0</v>
      </c>
      <c r="T77" s="35">
        <v>0</v>
      </c>
      <c r="U77" s="34">
        <v>0</v>
      </c>
      <c r="V77" s="9">
        <v>0</v>
      </c>
      <c r="W77" s="35">
        <v>0</v>
      </c>
      <c r="X77" s="34">
        <v>0</v>
      </c>
      <c r="Y77" s="9">
        <v>0</v>
      </c>
      <c r="Z77" s="35">
        <v>0</v>
      </c>
      <c r="AA77" s="34">
        <v>0</v>
      </c>
      <c r="AB77" s="9">
        <v>0</v>
      </c>
      <c r="AC77" s="35">
        <v>0</v>
      </c>
      <c r="AD77" s="34">
        <v>0</v>
      </c>
      <c r="AE77" s="9">
        <v>0</v>
      </c>
      <c r="AF77" s="35">
        <v>0</v>
      </c>
      <c r="AG77" s="34">
        <v>0</v>
      </c>
      <c r="AH77" s="9">
        <v>0</v>
      </c>
      <c r="AI77" s="35">
        <v>0</v>
      </c>
      <c r="AJ77" s="34">
        <v>0</v>
      </c>
      <c r="AK77" s="9">
        <v>0</v>
      </c>
      <c r="AL77" s="35">
        <v>0</v>
      </c>
      <c r="AM77" s="34">
        <v>0</v>
      </c>
      <c r="AN77" s="9">
        <v>0</v>
      </c>
      <c r="AO77" s="35">
        <v>0</v>
      </c>
      <c r="AP77" s="34">
        <v>0</v>
      </c>
      <c r="AQ77" s="9">
        <v>0</v>
      </c>
      <c r="AR77" s="35">
        <v>0</v>
      </c>
      <c r="AS77" s="34">
        <v>-1665</v>
      </c>
      <c r="AT77" s="9">
        <v>-9746</v>
      </c>
      <c r="AU77" s="35">
        <f t="shared" si="250"/>
        <v>-5853.4534534534532</v>
      </c>
      <c r="AV77" s="34">
        <v>0</v>
      </c>
      <c r="AW77" s="9">
        <v>0</v>
      </c>
      <c r="AX77" s="35">
        <v>0</v>
      </c>
      <c r="AY77" s="34">
        <v>0</v>
      </c>
      <c r="AZ77" s="9">
        <v>0</v>
      </c>
      <c r="BA77" s="35">
        <v>0</v>
      </c>
      <c r="BB77" s="34">
        <v>0</v>
      </c>
      <c r="BC77" s="9">
        <v>0</v>
      </c>
      <c r="BD77" s="35">
        <v>0</v>
      </c>
      <c r="BE77" s="34">
        <v>100</v>
      </c>
      <c r="BF77" s="9">
        <v>256</v>
      </c>
      <c r="BG77" s="35">
        <f t="shared" ref="BG77" si="252">BF77/BE77*1000</f>
        <v>2560</v>
      </c>
      <c r="BH77" s="34">
        <v>0</v>
      </c>
      <c r="BI77" s="9">
        <v>0</v>
      </c>
      <c r="BJ77" s="35">
        <v>0</v>
      </c>
      <c r="BK77" s="34">
        <v>0</v>
      </c>
      <c r="BL77" s="9">
        <v>0</v>
      </c>
      <c r="BM77" s="35">
        <v>0</v>
      </c>
      <c r="BN77" s="34">
        <v>0</v>
      </c>
      <c r="BO77" s="9">
        <v>0</v>
      </c>
      <c r="BP77" s="35">
        <v>0</v>
      </c>
      <c r="BQ77" s="34">
        <v>0</v>
      </c>
      <c r="BR77" s="9">
        <v>0</v>
      </c>
      <c r="BS77" s="35">
        <v>0</v>
      </c>
      <c r="BT77" s="34">
        <v>0</v>
      </c>
      <c r="BU77" s="9">
        <v>0</v>
      </c>
      <c r="BV77" s="35">
        <v>0</v>
      </c>
      <c r="BW77" s="34">
        <v>51</v>
      </c>
      <c r="BX77" s="9">
        <v>336</v>
      </c>
      <c r="BY77" s="35">
        <f t="shared" ref="BY77" si="253">BX77/BW77*1000</f>
        <v>6588.2352941176468</v>
      </c>
      <c r="BZ77" s="34"/>
      <c r="CA77" s="9"/>
      <c r="CB77" s="35"/>
      <c r="CC77" s="34">
        <v>0</v>
      </c>
      <c r="CD77" s="9">
        <v>0</v>
      </c>
      <c r="CE77" s="35">
        <v>0</v>
      </c>
      <c r="CF77" s="34">
        <v>-40</v>
      </c>
      <c r="CG77" s="9">
        <v>1283</v>
      </c>
      <c r="CH77" s="35">
        <f t="shared" si="251"/>
        <v>-32075.000000000004</v>
      </c>
      <c r="CI77" s="34">
        <v>0</v>
      </c>
      <c r="CJ77" s="9">
        <v>0</v>
      </c>
      <c r="CK77" s="35">
        <v>0</v>
      </c>
      <c r="CL77" s="34">
        <v>509</v>
      </c>
      <c r="CM77" s="9">
        <v>3977</v>
      </c>
      <c r="CN77" s="35">
        <f t="shared" si="249"/>
        <v>7813.3595284872299</v>
      </c>
      <c r="CO77" s="34">
        <v>0</v>
      </c>
      <c r="CP77" s="9">
        <v>0</v>
      </c>
      <c r="CQ77" s="35">
        <v>0</v>
      </c>
      <c r="CR77" s="34">
        <v>0</v>
      </c>
      <c r="CS77" s="9">
        <v>0</v>
      </c>
      <c r="CT77" s="35">
        <f t="shared" si="243"/>
        <v>0</v>
      </c>
      <c r="CU77" s="34">
        <v>0</v>
      </c>
      <c r="CV77" s="9">
        <v>0</v>
      </c>
      <c r="CW77" s="35">
        <v>0</v>
      </c>
      <c r="CX77" s="34">
        <v>0</v>
      </c>
      <c r="CY77" s="9">
        <v>0</v>
      </c>
      <c r="CZ77" s="35">
        <v>0</v>
      </c>
      <c r="DA77" s="34">
        <v>0</v>
      </c>
      <c r="DB77" s="9">
        <v>0</v>
      </c>
      <c r="DC77" s="35">
        <v>0</v>
      </c>
      <c r="DD77" s="34">
        <v>0</v>
      </c>
      <c r="DE77" s="9">
        <v>0</v>
      </c>
      <c r="DF77" s="35">
        <v>0</v>
      </c>
      <c r="DG77" s="34">
        <v>0</v>
      </c>
      <c r="DH77" s="9">
        <v>0</v>
      </c>
      <c r="DI77" s="35">
        <v>0</v>
      </c>
      <c r="DJ77" s="38">
        <v>0</v>
      </c>
      <c r="DK77" s="10">
        <v>0</v>
      </c>
      <c r="DL77" s="35">
        <v>0</v>
      </c>
      <c r="DM77" s="38">
        <v>0</v>
      </c>
      <c r="DN77" s="10">
        <v>0</v>
      </c>
      <c r="DO77" s="35">
        <v>0</v>
      </c>
      <c r="DP77" s="38">
        <v>1684</v>
      </c>
      <c r="DQ77" s="10">
        <v>6849</v>
      </c>
      <c r="DR77" s="35">
        <f t="shared" si="247"/>
        <v>4067.1021377672209</v>
      </c>
      <c r="DS77" s="34">
        <v>0</v>
      </c>
      <c r="DT77" s="9">
        <v>0</v>
      </c>
      <c r="DU77" s="35">
        <f t="shared" si="244"/>
        <v>0</v>
      </c>
      <c r="DV77" s="34">
        <v>0</v>
      </c>
      <c r="DW77" s="9">
        <v>0</v>
      </c>
      <c r="DX77" s="35">
        <f t="shared" si="245"/>
        <v>0</v>
      </c>
      <c r="DY77" s="34">
        <v>0</v>
      </c>
      <c r="DZ77" s="9">
        <v>0</v>
      </c>
      <c r="EA77" s="35">
        <v>0</v>
      </c>
      <c r="EB77" s="7">
        <f t="shared" si="240"/>
        <v>639</v>
      </c>
      <c r="EC77" s="11">
        <f t="shared" si="241"/>
        <v>2955</v>
      </c>
      <c r="ED77" s="4"/>
      <c r="EE77" s="5"/>
      <c r="EF77" s="4"/>
      <c r="EG77" s="4"/>
      <c r="EH77" s="4"/>
      <c r="EI77" s="5"/>
      <c r="EJ77" s="4"/>
      <c r="EK77" s="4"/>
      <c r="EL77" s="4"/>
      <c r="EM77" s="5"/>
      <c r="EN77" s="4"/>
      <c r="EO77" s="4"/>
      <c r="EP77" s="4"/>
      <c r="EQ77" s="5"/>
      <c r="ER77" s="4"/>
      <c r="ES77" s="4"/>
      <c r="ET77" s="4"/>
      <c r="EU77" s="5"/>
      <c r="EV77" s="4"/>
      <c r="EW77" s="4"/>
      <c r="EX77" s="4"/>
      <c r="EY77" s="5"/>
      <c r="EZ77" s="4"/>
      <c r="FA77" s="4"/>
      <c r="FB77" s="4"/>
      <c r="FC77" s="5"/>
      <c r="FD77" s="4"/>
      <c r="FE77" s="4"/>
      <c r="FF77" s="1"/>
      <c r="FG77" s="2"/>
      <c r="FH77" s="1"/>
      <c r="FI77" s="1"/>
      <c r="FJ77" s="1"/>
    </row>
    <row r="78" spans="1:241" x14ac:dyDescent="0.3">
      <c r="A78" s="43">
        <v>2009</v>
      </c>
      <c r="B78" s="44" t="s">
        <v>12</v>
      </c>
      <c r="C78" s="38">
        <v>0</v>
      </c>
      <c r="D78" s="10">
        <v>0</v>
      </c>
      <c r="E78" s="35">
        <v>0</v>
      </c>
      <c r="F78" s="38">
        <v>0</v>
      </c>
      <c r="G78" s="10">
        <v>0</v>
      </c>
      <c r="H78" s="35">
        <v>0</v>
      </c>
      <c r="I78" s="38">
        <v>0</v>
      </c>
      <c r="J78" s="10">
        <v>0</v>
      </c>
      <c r="K78" s="35">
        <f t="shared" si="242"/>
        <v>0</v>
      </c>
      <c r="L78" s="38">
        <v>0</v>
      </c>
      <c r="M78" s="10">
        <v>0</v>
      </c>
      <c r="N78" s="35">
        <v>0</v>
      </c>
      <c r="O78" s="38">
        <v>0</v>
      </c>
      <c r="P78" s="10">
        <v>0</v>
      </c>
      <c r="Q78" s="35">
        <v>0</v>
      </c>
      <c r="R78" s="38">
        <v>0</v>
      </c>
      <c r="S78" s="10">
        <v>0</v>
      </c>
      <c r="T78" s="35">
        <v>0</v>
      </c>
      <c r="U78" s="38">
        <v>0</v>
      </c>
      <c r="V78" s="10">
        <v>0</v>
      </c>
      <c r="W78" s="35">
        <v>0</v>
      </c>
      <c r="X78" s="38">
        <v>-1484</v>
      </c>
      <c r="Y78" s="10">
        <v>-8823</v>
      </c>
      <c r="Z78" s="35">
        <f>Y78/X78*-1000</f>
        <v>-5945.4177897574127</v>
      </c>
      <c r="AA78" s="34">
        <v>0</v>
      </c>
      <c r="AB78" s="9">
        <v>0</v>
      </c>
      <c r="AC78" s="35">
        <v>0</v>
      </c>
      <c r="AD78" s="38">
        <v>0</v>
      </c>
      <c r="AE78" s="10">
        <v>0</v>
      </c>
      <c r="AF78" s="35">
        <v>0</v>
      </c>
      <c r="AG78" s="34">
        <v>0</v>
      </c>
      <c r="AH78" s="9">
        <v>0</v>
      </c>
      <c r="AI78" s="35">
        <v>0</v>
      </c>
      <c r="AJ78" s="34">
        <v>0</v>
      </c>
      <c r="AK78" s="9">
        <v>0</v>
      </c>
      <c r="AL78" s="35">
        <v>0</v>
      </c>
      <c r="AM78" s="34">
        <v>0</v>
      </c>
      <c r="AN78" s="9">
        <v>0</v>
      </c>
      <c r="AO78" s="35">
        <v>0</v>
      </c>
      <c r="AP78" s="34">
        <v>0</v>
      </c>
      <c r="AQ78" s="9">
        <v>0</v>
      </c>
      <c r="AR78" s="35">
        <v>0</v>
      </c>
      <c r="AS78" s="34">
        <v>-378</v>
      </c>
      <c r="AT78" s="9">
        <v>-1124</v>
      </c>
      <c r="AU78" s="35">
        <f t="shared" si="250"/>
        <v>-2973.5449735449733</v>
      </c>
      <c r="AV78" s="34">
        <v>0</v>
      </c>
      <c r="AW78" s="9">
        <v>0</v>
      </c>
      <c r="AX78" s="35">
        <v>0</v>
      </c>
      <c r="AY78" s="34">
        <v>0</v>
      </c>
      <c r="AZ78" s="9">
        <v>0</v>
      </c>
      <c r="BA78" s="35">
        <v>0</v>
      </c>
      <c r="BB78" s="34">
        <v>0</v>
      </c>
      <c r="BC78" s="9">
        <v>0</v>
      </c>
      <c r="BD78" s="35">
        <v>0</v>
      </c>
      <c r="BE78" s="34">
        <v>0</v>
      </c>
      <c r="BF78" s="9">
        <v>0</v>
      </c>
      <c r="BG78" s="35">
        <v>0</v>
      </c>
      <c r="BH78" s="34">
        <v>0</v>
      </c>
      <c r="BI78" s="9">
        <v>0</v>
      </c>
      <c r="BJ78" s="35">
        <v>0</v>
      </c>
      <c r="BK78" s="34">
        <v>0</v>
      </c>
      <c r="BL78" s="9">
        <v>0</v>
      </c>
      <c r="BM78" s="35">
        <v>0</v>
      </c>
      <c r="BN78" s="34">
        <v>0</v>
      </c>
      <c r="BO78" s="9">
        <v>0</v>
      </c>
      <c r="BP78" s="35">
        <v>0</v>
      </c>
      <c r="BQ78" s="34">
        <v>0</v>
      </c>
      <c r="BR78" s="9">
        <v>0</v>
      </c>
      <c r="BS78" s="35">
        <v>0</v>
      </c>
      <c r="BT78" s="34">
        <v>0</v>
      </c>
      <c r="BU78" s="9">
        <v>0</v>
      </c>
      <c r="BV78" s="35">
        <v>0</v>
      </c>
      <c r="BW78" s="34">
        <v>-251</v>
      </c>
      <c r="BX78" s="9">
        <v>-2016</v>
      </c>
      <c r="BY78" s="35">
        <f>BX78/BW78*-1000</f>
        <v>-8031.8725099601597</v>
      </c>
      <c r="BZ78" s="34"/>
      <c r="CA78" s="9"/>
      <c r="CB78" s="35"/>
      <c r="CC78" s="34">
        <v>0</v>
      </c>
      <c r="CD78" s="9">
        <v>0</v>
      </c>
      <c r="CE78" s="35">
        <v>0</v>
      </c>
      <c r="CF78" s="34">
        <v>-1</v>
      </c>
      <c r="CG78" s="9">
        <v>1984</v>
      </c>
      <c r="CH78" s="35">
        <f t="shared" si="251"/>
        <v>-1984000</v>
      </c>
      <c r="CI78" s="34">
        <v>0</v>
      </c>
      <c r="CJ78" s="9">
        <v>0</v>
      </c>
      <c r="CK78" s="35">
        <v>0</v>
      </c>
      <c r="CL78" s="34">
        <v>470</v>
      </c>
      <c r="CM78" s="9">
        <v>3598</v>
      </c>
      <c r="CN78" s="35">
        <f t="shared" si="249"/>
        <v>7655.3191489361707</v>
      </c>
      <c r="CO78" s="34">
        <v>0</v>
      </c>
      <c r="CP78" s="9">
        <v>0</v>
      </c>
      <c r="CQ78" s="35">
        <v>0</v>
      </c>
      <c r="CR78" s="34">
        <v>0</v>
      </c>
      <c r="CS78" s="9">
        <v>0</v>
      </c>
      <c r="CT78" s="35">
        <f t="shared" si="243"/>
        <v>0</v>
      </c>
      <c r="CU78" s="34">
        <v>0</v>
      </c>
      <c r="CV78" s="9">
        <v>0</v>
      </c>
      <c r="CW78" s="35">
        <v>0</v>
      </c>
      <c r="CX78" s="34">
        <v>0</v>
      </c>
      <c r="CY78" s="9">
        <v>0</v>
      </c>
      <c r="CZ78" s="35">
        <v>0</v>
      </c>
      <c r="DA78" s="34">
        <v>0</v>
      </c>
      <c r="DB78" s="9">
        <v>0</v>
      </c>
      <c r="DC78" s="35">
        <v>0</v>
      </c>
      <c r="DD78" s="34">
        <v>0</v>
      </c>
      <c r="DE78" s="9">
        <v>0</v>
      </c>
      <c r="DF78" s="35">
        <v>0</v>
      </c>
      <c r="DG78" s="34">
        <v>0</v>
      </c>
      <c r="DH78" s="9">
        <v>0</v>
      </c>
      <c r="DI78" s="35">
        <v>0</v>
      </c>
      <c r="DJ78" s="34">
        <v>0</v>
      </c>
      <c r="DK78" s="9">
        <v>0</v>
      </c>
      <c r="DL78" s="35">
        <v>0</v>
      </c>
      <c r="DM78" s="34">
        <v>0</v>
      </c>
      <c r="DN78" s="9">
        <v>0</v>
      </c>
      <c r="DO78" s="35">
        <v>0</v>
      </c>
      <c r="DP78" s="34">
        <v>1956</v>
      </c>
      <c r="DQ78" s="9">
        <v>7306</v>
      </c>
      <c r="DR78" s="35">
        <f t="shared" si="247"/>
        <v>3735.173824130879</v>
      </c>
      <c r="DS78" s="34">
        <v>0</v>
      </c>
      <c r="DT78" s="9">
        <v>0</v>
      </c>
      <c r="DU78" s="35">
        <f t="shared" si="244"/>
        <v>0</v>
      </c>
      <c r="DV78" s="34">
        <v>0</v>
      </c>
      <c r="DW78" s="9">
        <v>0</v>
      </c>
      <c r="DX78" s="35">
        <f t="shared" si="245"/>
        <v>0</v>
      </c>
      <c r="DY78" s="34">
        <v>0</v>
      </c>
      <c r="DZ78" s="9">
        <v>0</v>
      </c>
      <c r="EA78" s="35">
        <v>0</v>
      </c>
      <c r="EB78" s="7">
        <f t="shared" si="240"/>
        <v>312</v>
      </c>
      <c r="EC78" s="11">
        <f t="shared" si="241"/>
        <v>925</v>
      </c>
      <c r="ED78" s="4"/>
      <c r="EE78" s="5"/>
      <c r="EF78" s="4"/>
      <c r="EG78" s="4"/>
      <c r="EH78" s="4"/>
      <c r="EI78" s="5"/>
      <c r="EJ78" s="4"/>
      <c r="EK78" s="4"/>
      <c r="EL78" s="4"/>
      <c r="EM78" s="5"/>
      <c r="EN78" s="4"/>
      <c r="EO78" s="4"/>
      <c r="EP78" s="4"/>
      <c r="EQ78" s="5"/>
      <c r="ER78" s="4"/>
      <c r="ES78" s="4"/>
      <c r="ET78" s="4"/>
      <c r="EU78" s="5"/>
      <c r="EV78" s="4"/>
      <c r="EW78" s="4"/>
      <c r="EX78" s="4"/>
      <c r="EY78" s="5"/>
      <c r="EZ78" s="4"/>
      <c r="FA78" s="4"/>
      <c r="FB78" s="4"/>
      <c r="FC78" s="5"/>
      <c r="FD78" s="4"/>
      <c r="FE78" s="4"/>
      <c r="FF78" s="1"/>
      <c r="FG78" s="2"/>
      <c r="FH78" s="1"/>
      <c r="FI78" s="1"/>
      <c r="FJ78" s="1"/>
    </row>
    <row r="79" spans="1:241" x14ac:dyDescent="0.3">
      <c r="A79" s="43">
        <v>2009</v>
      </c>
      <c r="B79" s="44" t="s">
        <v>13</v>
      </c>
      <c r="C79" s="34">
        <v>0</v>
      </c>
      <c r="D79" s="9">
        <v>0</v>
      </c>
      <c r="E79" s="35">
        <v>0</v>
      </c>
      <c r="F79" s="34">
        <v>0</v>
      </c>
      <c r="G79" s="9">
        <v>0</v>
      </c>
      <c r="H79" s="35">
        <v>0</v>
      </c>
      <c r="I79" s="34">
        <v>0</v>
      </c>
      <c r="J79" s="9">
        <v>0</v>
      </c>
      <c r="K79" s="35">
        <f t="shared" si="242"/>
        <v>0</v>
      </c>
      <c r="L79" s="34">
        <v>0</v>
      </c>
      <c r="M79" s="9">
        <v>0</v>
      </c>
      <c r="N79" s="35">
        <v>0</v>
      </c>
      <c r="O79" s="34">
        <v>0</v>
      </c>
      <c r="P79" s="9">
        <v>0</v>
      </c>
      <c r="Q79" s="35">
        <v>0</v>
      </c>
      <c r="R79" s="34">
        <v>0</v>
      </c>
      <c r="S79" s="9">
        <v>0</v>
      </c>
      <c r="T79" s="35">
        <v>0</v>
      </c>
      <c r="U79" s="34">
        <v>0</v>
      </c>
      <c r="V79" s="9">
        <v>6</v>
      </c>
      <c r="W79" s="35">
        <v>0</v>
      </c>
      <c r="X79" s="34">
        <v>834</v>
      </c>
      <c r="Y79" s="9">
        <v>4261</v>
      </c>
      <c r="Z79" s="35">
        <f t="shared" ref="Z79:Z81" si="254">Y79/X79*1000</f>
        <v>5109.112709832134</v>
      </c>
      <c r="AA79" s="34">
        <v>0</v>
      </c>
      <c r="AB79" s="9">
        <v>0</v>
      </c>
      <c r="AC79" s="35">
        <v>0</v>
      </c>
      <c r="AD79" s="34">
        <v>0</v>
      </c>
      <c r="AE79" s="9">
        <v>0</v>
      </c>
      <c r="AF79" s="35">
        <v>0</v>
      </c>
      <c r="AG79" s="34">
        <v>0</v>
      </c>
      <c r="AH79" s="9">
        <v>0</v>
      </c>
      <c r="AI79" s="35">
        <v>0</v>
      </c>
      <c r="AJ79" s="34">
        <v>0</v>
      </c>
      <c r="AK79" s="9">
        <v>0</v>
      </c>
      <c r="AL79" s="35">
        <v>0</v>
      </c>
      <c r="AM79" s="34">
        <v>0</v>
      </c>
      <c r="AN79" s="9">
        <v>0</v>
      </c>
      <c r="AO79" s="35">
        <v>0</v>
      </c>
      <c r="AP79" s="34">
        <v>0</v>
      </c>
      <c r="AQ79" s="9">
        <v>0</v>
      </c>
      <c r="AR79" s="35">
        <v>0</v>
      </c>
      <c r="AS79" s="34">
        <v>-260</v>
      </c>
      <c r="AT79" s="9">
        <v>-923</v>
      </c>
      <c r="AU79" s="35">
        <f t="shared" si="250"/>
        <v>-3550</v>
      </c>
      <c r="AV79" s="34">
        <v>0</v>
      </c>
      <c r="AW79" s="9">
        <v>0</v>
      </c>
      <c r="AX79" s="35">
        <v>0</v>
      </c>
      <c r="AY79" s="34">
        <v>-567</v>
      </c>
      <c r="AZ79" s="9">
        <v>-3243</v>
      </c>
      <c r="BA79" s="35">
        <f>AZ79/AY79*-1000</f>
        <v>-5719.5767195767203</v>
      </c>
      <c r="BB79" s="34">
        <v>0</v>
      </c>
      <c r="BC79" s="9">
        <v>0</v>
      </c>
      <c r="BD79" s="35">
        <v>0</v>
      </c>
      <c r="BE79" s="34">
        <v>0</v>
      </c>
      <c r="BF79" s="9">
        <v>0</v>
      </c>
      <c r="BG79" s="35">
        <v>0</v>
      </c>
      <c r="BH79" s="34">
        <v>0</v>
      </c>
      <c r="BI79" s="9">
        <v>0</v>
      </c>
      <c r="BJ79" s="35">
        <v>0</v>
      </c>
      <c r="BK79" s="34">
        <v>0</v>
      </c>
      <c r="BL79" s="9">
        <v>0</v>
      </c>
      <c r="BM79" s="35">
        <v>0</v>
      </c>
      <c r="BN79" s="34">
        <v>0</v>
      </c>
      <c r="BO79" s="9">
        <v>0</v>
      </c>
      <c r="BP79" s="35">
        <v>0</v>
      </c>
      <c r="BQ79" s="34">
        <v>0</v>
      </c>
      <c r="BR79" s="9">
        <v>0</v>
      </c>
      <c r="BS79" s="35">
        <v>0</v>
      </c>
      <c r="BT79" s="34">
        <v>0</v>
      </c>
      <c r="BU79" s="9">
        <v>0</v>
      </c>
      <c r="BV79" s="35">
        <v>0</v>
      </c>
      <c r="BW79" s="34">
        <v>0</v>
      </c>
      <c r="BX79" s="9">
        <v>0</v>
      </c>
      <c r="BY79" s="35">
        <v>0</v>
      </c>
      <c r="BZ79" s="34"/>
      <c r="CA79" s="9"/>
      <c r="CB79" s="35"/>
      <c r="CC79" s="34">
        <v>0</v>
      </c>
      <c r="CD79" s="9">
        <v>0</v>
      </c>
      <c r="CE79" s="35">
        <v>0</v>
      </c>
      <c r="CF79" s="34">
        <v>434</v>
      </c>
      <c r="CG79" s="9">
        <v>3959</v>
      </c>
      <c r="CH79" s="35">
        <f t="shared" si="251"/>
        <v>9122.1198156682021</v>
      </c>
      <c r="CI79" s="34">
        <v>0</v>
      </c>
      <c r="CJ79" s="9">
        <v>0</v>
      </c>
      <c r="CK79" s="35">
        <v>0</v>
      </c>
      <c r="CL79" s="34">
        <v>385</v>
      </c>
      <c r="CM79" s="9">
        <v>3463</v>
      </c>
      <c r="CN79" s="35">
        <f t="shared" si="249"/>
        <v>8994.8051948051962</v>
      </c>
      <c r="CO79" s="34">
        <v>0</v>
      </c>
      <c r="CP79" s="9">
        <v>0</v>
      </c>
      <c r="CQ79" s="35">
        <v>0</v>
      </c>
      <c r="CR79" s="34">
        <v>0</v>
      </c>
      <c r="CS79" s="9">
        <v>0</v>
      </c>
      <c r="CT79" s="35">
        <f t="shared" si="243"/>
        <v>0</v>
      </c>
      <c r="CU79" s="34">
        <v>0</v>
      </c>
      <c r="CV79" s="9">
        <v>0</v>
      </c>
      <c r="CW79" s="35">
        <v>0</v>
      </c>
      <c r="CX79" s="34">
        <v>0</v>
      </c>
      <c r="CY79" s="9">
        <v>0</v>
      </c>
      <c r="CZ79" s="35">
        <v>0</v>
      </c>
      <c r="DA79" s="34">
        <v>0</v>
      </c>
      <c r="DB79" s="9">
        <v>0</v>
      </c>
      <c r="DC79" s="35">
        <v>0</v>
      </c>
      <c r="DD79" s="34">
        <v>0</v>
      </c>
      <c r="DE79" s="9">
        <v>0</v>
      </c>
      <c r="DF79" s="35">
        <v>0</v>
      </c>
      <c r="DG79" s="34">
        <v>0</v>
      </c>
      <c r="DH79" s="9">
        <v>0</v>
      </c>
      <c r="DI79" s="35">
        <v>0</v>
      </c>
      <c r="DJ79" s="34">
        <v>0</v>
      </c>
      <c r="DK79" s="9">
        <v>0</v>
      </c>
      <c r="DL79" s="35">
        <v>0</v>
      </c>
      <c r="DM79" s="34">
        <v>0</v>
      </c>
      <c r="DN79" s="9">
        <v>0</v>
      </c>
      <c r="DO79" s="35">
        <v>0</v>
      </c>
      <c r="DP79" s="34">
        <v>2130</v>
      </c>
      <c r="DQ79" s="9">
        <v>7334</v>
      </c>
      <c r="DR79" s="35">
        <f t="shared" si="247"/>
        <v>3443.192488262911</v>
      </c>
      <c r="DS79" s="34">
        <v>0</v>
      </c>
      <c r="DT79" s="9">
        <v>0</v>
      </c>
      <c r="DU79" s="35">
        <f t="shared" si="244"/>
        <v>0</v>
      </c>
      <c r="DV79" s="34">
        <v>0</v>
      </c>
      <c r="DW79" s="9">
        <v>0</v>
      </c>
      <c r="DX79" s="35">
        <f t="shared" si="245"/>
        <v>0</v>
      </c>
      <c r="DY79" s="34">
        <v>0</v>
      </c>
      <c r="DZ79" s="9">
        <v>0</v>
      </c>
      <c r="EA79" s="35">
        <v>0</v>
      </c>
      <c r="EB79" s="7">
        <f t="shared" si="240"/>
        <v>2956</v>
      </c>
      <c r="EC79" s="11">
        <f t="shared" si="241"/>
        <v>14857</v>
      </c>
      <c r="ED79" s="4"/>
      <c r="EE79" s="5"/>
      <c r="EF79" s="4"/>
      <c r="EG79" s="4"/>
      <c r="EH79" s="4"/>
      <c r="EI79" s="5"/>
      <c r="EJ79" s="4"/>
      <c r="EK79" s="4"/>
      <c r="EL79" s="4"/>
      <c r="EM79" s="5"/>
      <c r="EN79" s="4"/>
      <c r="EO79" s="4"/>
      <c r="EP79" s="4"/>
      <c r="EQ79" s="5"/>
      <c r="ER79" s="4"/>
      <c r="ES79" s="4"/>
      <c r="ET79" s="4"/>
      <c r="EU79" s="5"/>
      <c r="EV79" s="4"/>
      <c r="EW79" s="4"/>
      <c r="EX79" s="4"/>
      <c r="EY79" s="5"/>
      <c r="EZ79" s="4"/>
      <c r="FA79" s="4"/>
      <c r="FB79" s="4"/>
      <c r="FC79" s="5"/>
      <c r="FD79" s="4"/>
      <c r="FE79" s="4"/>
      <c r="FF79" s="1"/>
      <c r="FG79" s="2"/>
      <c r="FH79" s="1"/>
      <c r="FI79" s="1"/>
      <c r="FJ79" s="1"/>
    </row>
    <row r="80" spans="1:241" x14ac:dyDescent="0.3">
      <c r="A80" s="43">
        <v>2009</v>
      </c>
      <c r="B80" s="44" t="s">
        <v>14</v>
      </c>
      <c r="C80" s="34">
        <v>0</v>
      </c>
      <c r="D80" s="9">
        <v>0</v>
      </c>
      <c r="E80" s="35">
        <v>0</v>
      </c>
      <c r="F80" s="34">
        <v>0</v>
      </c>
      <c r="G80" s="9">
        <v>0</v>
      </c>
      <c r="H80" s="35">
        <v>0</v>
      </c>
      <c r="I80" s="34">
        <v>0</v>
      </c>
      <c r="J80" s="9">
        <v>0</v>
      </c>
      <c r="K80" s="35">
        <f t="shared" si="242"/>
        <v>0</v>
      </c>
      <c r="L80" s="34">
        <v>0</v>
      </c>
      <c r="M80" s="9">
        <v>0</v>
      </c>
      <c r="N80" s="35">
        <v>0</v>
      </c>
      <c r="O80" s="34">
        <v>0</v>
      </c>
      <c r="P80" s="9">
        <v>0</v>
      </c>
      <c r="Q80" s="35">
        <v>0</v>
      </c>
      <c r="R80" s="34">
        <v>0</v>
      </c>
      <c r="S80" s="9">
        <v>0</v>
      </c>
      <c r="T80" s="35">
        <v>0</v>
      </c>
      <c r="U80" s="34">
        <v>0</v>
      </c>
      <c r="V80" s="9">
        <v>0</v>
      </c>
      <c r="W80" s="35">
        <v>0</v>
      </c>
      <c r="X80" s="34">
        <v>-1902</v>
      </c>
      <c r="Y80" s="9">
        <v>-9942</v>
      </c>
      <c r="Z80" s="35">
        <f>Y80/X80*-1000</f>
        <v>-5227.1293375394325</v>
      </c>
      <c r="AA80" s="34">
        <v>0</v>
      </c>
      <c r="AB80" s="9">
        <v>0</v>
      </c>
      <c r="AC80" s="35">
        <v>0</v>
      </c>
      <c r="AD80" s="34">
        <v>0</v>
      </c>
      <c r="AE80" s="9">
        <v>0</v>
      </c>
      <c r="AF80" s="35">
        <v>0</v>
      </c>
      <c r="AG80" s="34">
        <v>0</v>
      </c>
      <c r="AH80" s="9">
        <v>0</v>
      </c>
      <c r="AI80" s="35">
        <v>0</v>
      </c>
      <c r="AJ80" s="34">
        <v>0</v>
      </c>
      <c r="AK80" s="9">
        <v>0</v>
      </c>
      <c r="AL80" s="35">
        <v>0</v>
      </c>
      <c r="AM80" s="34">
        <v>0</v>
      </c>
      <c r="AN80" s="9">
        <v>0</v>
      </c>
      <c r="AO80" s="35">
        <v>0</v>
      </c>
      <c r="AP80" s="34">
        <v>0</v>
      </c>
      <c r="AQ80" s="9">
        <v>0</v>
      </c>
      <c r="AR80" s="35">
        <v>0</v>
      </c>
      <c r="AS80" s="34">
        <v>-264</v>
      </c>
      <c r="AT80" s="9">
        <v>-785</v>
      </c>
      <c r="AU80" s="35">
        <f t="shared" si="250"/>
        <v>-2973.4848484848485</v>
      </c>
      <c r="AV80" s="34">
        <v>0</v>
      </c>
      <c r="AW80" s="9">
        <v>0</v>
      </c>
      <c r="AX80" s="35">
        <v>0</v>
      </c>
      <c r="AY80" s="34">
        <v>0</v>
      </c>
      <c r="AZ80" s="9">
        <v>0</v>
      </c>
      <c r="BA80" s="35">
        <v>0</v>
      </c>
      <c r="BB80" s="34">
        <v>0</v>
      </c>
      <c r="BC80" s="9">
        <v>0</v>
      </c>
      <c r="BD80" s="35">
        <v>0</v>
      </c>
      <c r="BE80" s="34">
        <v>0</v>
      </c>
      <c r="BF80" s="9">
        <v>0</v>
      </c>
      <c r="BG80" s="35">
        <v>0</v>
      </c>
      <c r="BH80" s="34">
        <v>0</v>
      </c>
      <c r="BI80" s="9">
        <v>0</v>
      </c>
      <c r="BJ80" s="35">
        <v>0</v>
      </c>
      <c r="BK80" s="34">
        <v>0</v>
      </c>
      <c r="BL80" s="9">
        <v>0</v>
      </c>
      <c r="BM80" s="35">
        <v>0</v>
      </c>
      <c r="BN80" s="34">
        <v>0</v>
      </c>
      <c r="BO80" s="9">
        <v>0</v>
      </c>
      <c r="BP80" s="35">
        <v>0</v>
      </c>
      <c r="BQ80" s="34">
        <v>0</v>
      </c>
      <c r="BR80" s="9">
        <v>0</v>
      </c>
      <c r="BS80" s="35">
        <v>0</v>
      </c>
      <c r="BT80" s="34">
        <v>0</v>
      </c>
      <c r="BU80" s="9">
        <v>0</v>
      </c>
      <c r="BV80" s="35">
        <v>0</v>
      </c>
      <c r="BW80" s="34">
        <v>0</v>
      </c>
      <c r="BX80" s="9">
        <v>0</v>
      </c>
      <c r="BY80" s="35">
        <v>0</v>
      </c>
      <c r="BZ80" s="34"/>
      <c r="CA80" s="9"/>
      <c r="CB80" s="35"/>
      <c r="CC80" s="34">
        <v>0</v>
      </c>
      <c r="CD80" s="9">
        <v>0</v>
      </c>
      <c r="CE80" s="35">
        <v>0</v>
      </c>
      <c r="CF80" s="34">
        <v>-230</v>
      </c>
      <c r="CG80" s="9">
        <v>739</v>
      </c>
      <c r="CH80" s="35">
        <f t="shared" si="251"/>
        <v>-3213.0434782608695</v>
      </c>
      <c r="CI80" s="34">
        <v>0</v>
      </c>
      <c r="CJ80" s="9">
        <v>0</v>
      </c>
      <c r="CK80" s="35">
        <v>0</v>
      </c>
      <c r="CL80" s="34">
        <v>325</v>
      </c>
      <c r="CM80" s="9">
        <v>3366</v>
      </c>
      <c r="CN80" s="35">
        <f t="shared" si="249"/>
        <v>10356.923076923078</v>
      </c>
      <c r="CO80" s="34">
        <v>0</v>
      </c>
      <c r="CP80" s="9">
        <v>0</v>
      </c>
      <c r="CQ80" s="35">
        <v>0</v>
      </c>
      <c r="CR80" s="34">
        <v>0</v>
      </c>
      <c r="CS80" s="9">
        <v>0</v>
      </c>
      <c r="CT80" s="35">
        <f t="shared" si="243"/>
        <v>0</v>
      </c>
      <c r="CU80" s="34">
        <v>0</v>
      </c>
      <c r="CV80" s="9">
        <v>0</v>
      </c>
      <c r="CW80" s="35">
        <v>0</v>
      </c>
      <c r="CX80" s="34">
        <v>0</v>
      </c>
      <c r="CY80" s="9">
        <v>0</v>
      </c>
      <c r="CZ80" s="35">
        <v>0</v>
      </c>
      <c r="DA80" s="34">
        <v>0</v>
      </c>
      <c r="DB80" s="9">
        <v>0</v>
      </c>
      <c r="DC80" s="35">
        <v>0</v>
      </c>
      <c r="DD80" s="34">
        <v>0</v>
      </c>
      <c r="DE80" s="9">
        <v>0</v>
      </c>
      <c r="DF80" s="35">
        <v>0</v>
      </c>
      <c r="DG80" s="34">
        <v>0</v>
      </c>
      <c r="DH80" s="9">
        <v>0</v>
      </c>
      <c r="DI80" s="35">
        <v>0</v>
      </c>
      <c r="DJ80" s="34">
        <v>0</v>
      </c>
      <c r="DK80" s="9">
        <v>0</v>
      </c>
      <c r="DL80" s="35">
        <v>0</v>
      </c>
      <c r="DM80" s="34">
        <v>0</v>
      </c>
      <c r="DN80" s="9">
        <v>0</v>
      </c>
      <c r="DO80" s="35">
        <v>0</v>
      </c>
      <c r="DP80" s="34">
        <v>2542</v>
      </c>
      <c r="DQ80" s="9">
        <v>8390</v>
      </c>
      <c r="DR80" s="35">
        <f t="shared" si="247"/>
        <v>3300.5507474429587</v>
      </c>
      <c r="DS80" s="34">
        <v>0</v>
      </c>
      <c r="DT80" s="9">
        <v>0</v>
      </c>
      <c r="DU80" s="35">
        <f t="shared" si="244"/>
        <v>0</v>
      </c>
      <c r="DV80" s="34">
        <v>0</v>
      </c>
      <c r="DW80" s="9">
        <v>0</v>
      </c>
      <c r="DX80" s="35">
        <f t="shared" si="245"/>
        <v>0</v>
      </c>
      <c r="DY80" s="34">
        <v>0</v>
      </c>
      <c r="DZ80" s="9">
        <v>0</v>
      </c>
      <c r="EA80" s="35">
        <v>0</v>
      </c>
      <c r="EB80" s="7">
        <f t="shared" si="240"/>
        <v>471</v>
      </c>
      <c r="EC80" s="11">
        <f t="shared" si="241"/>
        <v>1768</v>
      </c>
      <c r="ED80" s="4"/>
      <c r="EE80" s="5"/>
      <c r="EF80" s="4"/>
      <c r="EG80" s="4"/>
      <c r="EH80" s="4"/>
      <c r="EI80" s="5"/>
      <c r="EJ80" s="4"/>
      <c r="EK80" s="4"/>
      <c r="EL80" s="4"/>
      <c r="EM80" s="5"/>
      <c r="EN80" s="4"/>
      <c r="EO80" s="4"/>
      <c r="EP80" s="4"/>
      <c r="EQ80" s="5"/>
      <c r="ER80" s="4"/>
      <c r="ES80" s="4"/>
      <c r="ET80" s="4"/>
      <c r="EU80" s="5"/>
      <c r="EV80" s="4"/>
      <c r="EW80" s="4"/>
      <c r="EX80" s="4"/>
      <c r="EY80" s="5"/>
      <c r="EZ80" s="4"/>
      <c r="FA80" s="4"/>
      <c r="FB80" s="4"/>
      <c r="FC80" s="5"/>
      <c r="FD80" s="4"/>
      <c r="FE80" s="4"/>
      <c r="FF80" s="1"/>
      <c r="FG80" s="2"/>
      <c r="FH80" s="1"/>
      <c r="FI80" s="1"/>
      <c r="FJ80" s="1"/>
    </row>
    <row r="81" spans="1:241" x14ac:dyDescent="0.3">
      <c r="A81" s="43">
        <v>2009</v>
      </c>
      <c r="B81" s="44" t="s">
        <v>15</v>
      </c>
      <c r="C81" s="34">
        <v>0</v>
      </c>
      <c r="D81" s="9">
        <v>0</v>
      </c>
      <c r="E81" s="35">
        <v>0</v>
      </c>
      <c r="F81" s="34">
        <v>0</v>
      </c>
      <c r="G81" s="9">
        <v>0</v>
      </c>
      <c r="H81" s="35">
        <v>0</v>
      </c>
      <c r="I81" s="34">
        <v>0</v>
      </c>
      <c r="J81" s="9">
        <v>0</v>
      </c>
      <c r="K81" s="35">
        <f t="shared" si="242"/>
        <v>0</v>
      </c>
      <c r="L81" s="34">
        <v>0</v>
      </c>
      <c r="M81" s="9">
        <v>0</v>
      </c>
      <c r="N81" s="35">
        <v>0</v>
      </c>
      <c r="O81" s="34">
        <v>0</v>
      </c>
      <c r="P81" s="9">
        <v>0</v>
      </c>
      <c r="Q81" s="35">
        <v>0</v>
      </c>
      <c r="R81" s="34">
        <v>0</v>
      </c>
      <c r="S81" s="9">
        <v>0</v>
      </c>
      <c r="T81" s="35">
        <v>0</v>
      </c>
      <c r="U81" s="34">
        <v>-3427</v>
      </c>
      <c r="V81" s="9">
        <v>-16615</v>
      </c>
      <c r="W81" s="35">
        <f>V81/U81*-1000</f>
        <v>-4848.2637875693026</v>
      </c>
      <c r="X81" s="34">
        <v>1494</v>
      </c>
      <c r="Y81" s="9">
        <v>6126</v>
      </c>
      <c r="Z81" s="35">
        <f t="shared" si="254"/>
        <v>4100.401606425703</v>
      </c>
      <c r="AA81" s="34">
        <v>0</v>
      </c>
      <c r="AB81" s="9">
        <v>0</v>
      </c>
      <c r="AC81" s="35">
        <v>0</v>
      </c>
      <c r="AD81" s="34">
        <v>0</v>
      </c>
      <c r="AE81" s="9">
        <v>0</v>
      </c>
      <c r="AF81" s="35">
        <v>0</v>
      </c>
      <c r="AG81" s="34">
        <v>0</v>
      </c>
      <c r="AH81" s="9">
        <v>0</v>
      </c>
      <c r="AI81" s="35">
        <v>0</v>
      </c>
      <c r="AJ81" s="34">
        <v>0</v>
      </c>
      <c r="AK81" s="9">
        <v>0</v>
      </c>
      <c r="AL81" s="35">
        <v>0</v>
      </c>
      <c r="AM81" s="34">
        <v>0</v>
      </c>
      <c r="AN81" s="9">
        <v>0</v>
      </c>
      <c r="AO81" s="35">
        <v>0</v>
      </c>
      <c r="AP81" s="34">
        <v>0</v>
      </c>
      <c r="AQ81" s="9">
        <v>0</v>
      </c>
      <c r="AR81" s="35">
        <v>0</v>
      </c>
      <c r="AS81" s="34">
        <v>-591</v>
      </c>
      <c r="AT81" s="9">
        <v>-1341</v>
      </c>
      <c r="AU81" s="35">
        <f t="shared" si="250"/>
        <v>-2269.0355329949239</v>
      </c>
      <c r="AV81" s="34">
        <v>0</v>
      </c>
      <c r="AW81" s="9">
        <v>0</v>
      </c>
      <c r="AX81" s="35">
        <v>0</v>
      </c>
      <c r="AY81" s="34">
        <v>0</v>
      </c>
      <c r="AZ81" s="9">
        <v>0</v>
      </c>
      <c r="BA81" s="35">
        <v>0</v>
      </c>
      <c r="BB81" s="34">
        <v>0</v>
      </c>
      <c r="BC81" s="9">
        <v>0</v>
      </c>
      <c r="BD81" s="35">
        <v>0</v>
      </c>
      <c r="BE81" s="34">
        <v>0</v>
      </c>
      <c r="BF81" s="9">
        <v>0</v>
      </c>
      <c r="BG81" s="35">
        <v>0</v>
      </c>
      <c r="BH81" s="34">
        <v>0</v>
      </c>
      <c r="BI81" s="9">
        <v>0</v>
      </c>
      <c r="BJ81" s="35">
        <v>0</v>
      </c>
      <c r="BK81" s="34">
        <v>0</v>
      </c>
      <c r="BL81" s="9">
        <v>0</v>
      </c>
      <c r="BM81" s="35">
        <v>0</v>
      </c>
      <c r="BN81" s="34">
        <v>0</v>
      </c>
      <c r="BO81" s="9">
        <v>0</v>
      </c>
      <c r="BP81" s="35">
        <v>0</v>
      </c>
      <c r="BQ81" s="34">
        <v>0</v>
      </c>
      <c r="BR81" s="9">
        <v>0</v>
      </c>
      <c r="BS81" s="35">
        <v>0</v>
      </c>
      <c r="BT81" s="34">
        <v>0</v>
      </c>
      <c r="BU81" s="9">
        <v>0</v>
      </c>
      <c r="BV81" s="35">
        <v>0</v>
      </c>
      <c r="BW81" s="34">
        <v>0</v>
      </c>
      <c r="BX81" s="9">
        <v>0</v>
      </c>
      <c r="BY81" s="35">
        <v>0</v>
      </c>
      <c r="BZ81" s="34"/>
      <c r="CA81" s="9"/>
      <c r="CB81" s="35"/>
      <c r="CC81" s="34">
        <v>0</v>
      </c>
      <c r="CD81" s="9">
        <v>0</v>
      </c>
      <c r="CE81" s="35">
        <v>0</v>
      </c>
      <c r="CF81" s="34">
        <v>-275</v>
      </c>
      <c r="CG81" s="9">
        <v>962</v>
      </c>
      <c r="CH81" s="35">
        <f t="shared" si="251"/>
        <v>-3498.181818181818</v>
      </c>
      <c r="CI81" s="34">
        <v>0</v>
      </c>
      <c r="CJ81" s="9">
        <v>0</v>
      </c>
      <c r="CK81" s="35">
        <v>0</v>
      </c>
      <c r="CL81" s="34">
        <v>297</v>
      </c>
      <c r="CM81" s="9">
        <v>2908</v>
      </c>
      <c r="CN81" s="35">
        <f t="shared" si="249"/>
        <v>9791.2457912457903</v>
      </c>
      <c r="CO81" s="34">
        <v>0</v>
      </c>
      <c r="CP81" s="9">
        <v>0</v>
      </c>
      <c r="CQ81" s="35">
        <v>0</v>
      </c>
      <c r="CR81" s="34">
        <v>0</v>
      </c>
      <c r="CS81" s="9">
        <v>0</v>
      </c>
      <c r="CT81" s="35">
        <f t="shared" si="243"/>
        <v>0</v>
      </c>
      <c r="CU81" s="34">
        <v>0</v>
      </c>
      <c r="CV81" s="9">
        <v>0</v>
      </c>
      <c r="CW81" s="35">
        <v>0</v>
      </c>
      <c r="CX81" s="34">
        <v>0</v>
      </c>
      <c r="CY81" s="9">
        <v>0</v>
      </c>
      <c r="CZ81" s="35">
        <v>0</v>
      </c>
      <c r="DA81" s="34">
        <v>0</v>
      </c>
      <c r="DB81" s="9">
        <v>0</v>
      </c>
      <c r="DC81" s="35">
        <v>0</v>
      </c>
      <c r="DD81" s="34">
        <v>0</v>
      </c>
      <c r="DE81" s="9">
        <v>0</v>
      </c>
      <c r="DF81" s="35">
        <v>0</v>
      </c>
      <c r="DG81" s="34">
        <v>0</v>
      </c>
      <c r="DH81" s="9">
        <v>0</v>
      </c>
      <c r="DI81" s="35">
        <v>0</v>
      </c>
      <c r="DJ81" s="34">
        <v>0</v>
      </c>
      <c r="DK81" s="9">
        <v>0</v>
      </c>
      <c r="DL81" s="35">
        <v>0</v>
      </c>
      <c r="DM81" s="34">
        <v>0</v>
      </c>
      <c r="DN81" s="9">
        <v>0</v>
      </c>
      <c r="DO81" s="35">
        <v>0</v>
      </c>
      <c r="DP81" s="38">
        <v>2796</v>
      </c>
      <c r="DQ81" s="10">
        <v>9124</v>
      </c>
      <c r="DR81" s="35">
        <f t="shared" si="247"/>
        <v>3263.233190271817</v>
      </c>
      <c r="DS81" s="34">
        <v>0</v>
      </c>
      <c r="DT81" s="9">
        <v>0</v>
      </c>
      <c r="DU81" s="35">
        <f t="shared" si="244"/>
        <v>0</v>
      </c>
      <c r="DV81" s="34">
        <v>0</v>
      </c>
      <c r="DW81" s="9">
        <v>0</v>
      </c>
      <c r="DX81" s="35">
        <f t="shared" si="245"/>
        <v>0</v>
      </c>
      <c r="DY81" s="34">
        <v>0</v>
      </c>
      <c r="DZ81" s="9">
        <v>0</v>
      </c>
      <c r="EA81" s="35">
        <v>0</v>
      </c>
      <c r="EB81" s="7">
        <f t="shared" si="240"/>
        <v>294</v>
      </c>
      <c r="EC81" s="11">
        <f t="shared" si="241"/>
        <v>1164</v>
      </c>
      <c r="ED81" s="4"/>
      <c r="EE81" s="5"/>
      <c r="EF81" s="4"/>
      <c r="EG81" s="4"/>
      <c r="EH81" s="4"/>
      <c r="EI81" s="5"/>
      <c r="EJ81" s="4"/>
      <c r="EK81" s="4"/>
      <c r="EL81" s="4"/>
      <c r="EM81" s="5"/>
      <c r="EN81" s="4"/>
      <c r="EO81" s="4"/>
      <c r="EP81" s="4"/>
      <c r="EQ81" s="5"/>
      <c r="ER81" s="4"/>
      <c r="ES81" s="4"/>
      <c r="ET81" s="4"/>
      <c r="EU81" s="5"/>
      <c r="EV81" s="4"/>
      <c r="EW81" s="4"/>
      <c r="EX81" s="4"/>
      <c r="EY81" s="5"/>
      <c r="EZ81" s="4"/>
      <c r="FA81" s="4"/>
      <c r="FB81" s="4"/>
      <c r="FC81" s="5"/>
      <c r="FD81" s="4"/>
      <c r="FE81" s="4"/>
      <c r="FF81" s="1"/>
      <c r="FG81" s="2"/>
      <c r="FH81" s="1"/>
      <c r="FI81" s="1"/>
      <c r="FJ81" s="1"/>
    </row>
    <row r="82" spans="1:241" x14ac:dyDescent="0.3">
      <c r="A82" s="43">
        <v>2009</v>
      </c>
      <c r="B82" s="44" t="s">
        <v>16</v>
      </c>
      <c r="C82" s="34">
        <v>0</v>
      </c>
      <c r="D82" s="9">
        <v>0</v>
      </c>
      <c r="E82" s="35">
        <v>0</v>
      </c>
      <c r="F82" s="34">
        <v>0</v>
      </c>
      <c r="G82" s="9">
        <v>0</v>
      </c>
      <c r="H82" s="35">
        <v>0</v>
      </c>
      <c r="I82" s="34">
        <v>0</v>
      </c>
      <c r="J82" s="9">
        <v>0</v>
      </c>
      <c r="K82" s="35">
        <f t="shared" si="242"/>
        <v>0</v>
      </c>
      <c r="L82" s="34">
        <v>0</v>
      </c>
      <c r="M82" s="9">
        <v>0</v>
      </c>
      <c r="N82" s="35">
        <v>0</v>
      </c>
      <c r="O82" s="34">
        <v>0</v>
      </c>
      <c r="P82" s="9">
        <v>0</v>
      </c>
      <c r="Q82" s="35">
        <v>0</v>
      </c>
      <c r="R82" s="34">
        <v>0</v>
      </c>
      <c r="S82" s="9">
        <v>0</v>
      </c>
      <c r="T82" s="35">
        <v>0</v>
      </c>
      <c r="U82" s="34">
        <v>0</v>
      </c>
      <c r="V82" s="9">
        <v>0</v>
      </c>
      <c r="W82" s="35">
        <v>0</v>
      </c>
      <c r="X82" s="34">
        <v>-1807</v>
      </c>
      <c r="Y82" s="9">
        <v>-10101</v>
      </c>
      <c r="Z82" s="35">
        <f>Y82/X82*-1000</f>
        <v>-5589.9280575539569</v>
      </c>
      <c r="AA82" s="34">
        <v>0</v>
      </c>
      <c r="AB82" s="9">
        <v>0</v>
      </c>
      <c r="AC82" s="35">
        <v>0</v>
      </c>
      <c r="AD82" s="34">
        <v>0</v>
      </c>
      <c r="AE82" s="9">
        <v>0</v>
      </c>
      <c r="AF82" s="35">
        <v>0</v>
      </c>
      <c r="AG82" s="38">
        <v>0</v>
      </c>
      <c r="AH82" s="10">
        <v>0</v>
      </c>
      <c r="AI82" s="35">
        <v>0</v>
      </c>
      <c r="AJ82" s="34">
        <v>0</v>
      </c>
      <c r="AK82" s="9">
        <v>0</v>
      </c>
      <c r="AL82" s="35">
        <v>0</v>
      </c>
      <c r="AM82" s="34">
        <v>0</v>
      </c>
      <c r="AN82" s="9">
        <v>0</v>
      </c>
      <c r="AO82" s="35">
        <v>0</v>
      </c>
      <c r="AP82" s="34">
        <v>0</v>
      </c>
      <c r="AQ82" s="9">
        <v>0</v>
      </c>
      <c r="AR82" s="35">
        <v>0</v>
      </c>
      <c r="AS82" s="34">
        <v>-995</v>
      </c>
      <c r="AT82" s="9">
        <v>-2809</v>
      </c>
      <c r="AU82" s="35">
        <f t="shared" si="250"/>
        <v>-2823.1155778894476</v>
      </c>
      <c r="AV82" s="34">
        <v>0</v>
      </c>
      <c r="AW82" s="9">
        <v>0</v>
      </c>
      <c r="AX82" s="35">
        <v>0</v>
      </c>
      <c r="AY82" s="34">
        <v>-814</v>
      </c>
      <c r="AZ82" s="9">
        <v>-4454</v>
      </c>
      <c r="BA82" s="35">
        <f t="shared" ref="BA82" si="255">AZ82/AY82*-1000</f>
        <v>-5471.7444717444723</v>
      </c>
      <c r="BB82" s="34">
        <v>0</v>
      </c>
      <c r="BC82" s="9">
        <v>0</v>
      </c>
      <c r="BD82" s="35">
        <v>0</v>
      </c>
      <c r="BE82" s="34">
        <v>0</v>
      </c>
      <c r="BF82" s="9">
        <v>0</v>
      </c>
      <c r="BG82" s="35">
        <v>0</v>
      </c>
      <c r="BH82" s="34">
        <v>417</v>
      </c>
      <c r="BI82" s="9">
        <v>3343</v>
      </c>
      <c r="BJ82" s="35">
        <f t="shared" si="246"/>
        <v>8016.7865707434057</v>
      </c>
      <c r="BK82" s="34">
        <v>0</v>
      </c>
      <c r="BL82" s="9">
        <v>0</v>
      </c>
      <c r="BM82" s="35">
        <v>0</v>
      </c>
      <c r="BN82" s="34">
        <v>0</v>
      </c>
      <c r="BO82" s="9">
        <v>0</v>
      </c>
      <c r="BP82" s="35">
        <v>0</v>
      </c>
      <c r="BQ82" s="34">
        <v>0</v>
      </c>
      <c r="BR82" s="9">
        <v>0</v>
      </c>
      <c r="BS82" s="35">
        <v>0</v>
      </c>
      <c r="BT82" s="34">
        <v>0</v>
      </c>
      <c r="BU82" s="9">
        <v>0</v>
      </c>
      <c r="BV82" s="35">
        <v>0</v>
      </c>
      <c r="BW82" s="34">
        <v>0</v>
      </c>
      <c r="BX82" s="9">
        <v>0</v>
      </c>
      <c r="BY82" s="35">
        <v>0</v>
      </c>
      <c r="BZ82" s="34"/>
      <c r="CA82" s="9"/>
      <c r="CB82" s="35"/>
      <c r="CC82" s="34">
        <v>0</v>
      </c>
      <c r="CD82" s="9">
        <v>0</v>
      </c>
      <c r="CE82" s="35">
        <v>0</v>
      </c>
      <c r="CF82" s="34">
        <v>345</v>
      </c>
      <c r="CG82" s="9">
        <v>3853</v>
      </c>
      <c r="CH82" s="35">
        <f t="shared" si="251"/>
        <v>11168.115942028984</v>
      </c>
      <c r="CI82" s="34">
        <v>0</v>
      </c>
      <c r="CJ82" s="9">
        <v>0</v>
      </c>
      <c r="CK82" s="35">
        <v>0</v>
      </c>
      <c r="CL82" s="34">
        <v>196</v>
      </c>
      <c r="CM82" s="9">
        <v>1580</v>
      </c>
      <c r="CN82" s="35">
        <f t="shared" si="249"/>
        <v>8061.224489795919</v>
      </c>
      <c r="CO82" s="34">
        <v>0</v>
      </c>
      <c r="CP82" s="9">
        <v>0</v>
      </c>
      <c r="CQ82" s="35">
        <v>0</v>
      </c>
      <c r="CR82" s="34">
        <v>0</v>
      </c>
      <c r="CS82" s="9">
        <v>0</v>
      </c>
      <c r="CT82" s="35">
        <f t="shared" si="243"/>
        <v>0</v>
      </c>
      <c r="CU82" s="34">
        <v>0</v>
      </c>
      <c r="CV82" s="9">
        <v>0</v>
      </c>
      <c r="CW82" s="35">
        <v>0</v>
      </c>
      <c r="CX82" s="34">
        <v>0</v>
      </c>
      <c r="CY82" s="9">
        <v>0</v>
      </c>
      <c r="CZ82" s="35">
        <v>0</v>
      </c>
      <c r="DA82" s="34">
        <v>0</v>
      </c>
      <c r="DB82" s="9">
        <v>0</v>
      </c>
      <c r="DC82" s="35">
        <v>0</v>
      </c>
      <c r="DD82" s="34">
        <v>0</v>
      </c>
      <c r="DE82" s="9">
        <v>0</v>
      </c>
      <c r="DF82" s="35">
        <v>0</v>
      </c>
      <c r="DG82" s="34">
        <v>0</v>
      </c>
      <c r="DH82" s="9">
        <v>0</v>
      </c>
      <c r="DI82" s="35">
        <v>0</v>
      </c>
      <c r="DJ82" s="38">
        <v>0</v>
      </c>
      <c r="DK82" s="10">
        <v>0</v>
      </c>
      <c r="DL82" s="35">
        <v>0</v>
      </c>
      <c r="DM82" s="38">
        <v>0</v>
      </c>
      <c r="DN82" s="10">
        <v>0</v>
      </c>
      <c r="DO82" s="35">
        <v>0</v>
      </c>
      <c r="DP82" s="34">
        <v>2932</v>
      </c>
      <c r="DQ82" s="9">
        <v>9635</v>
      </c>
      <c r="DR82" s="35">
        <f t="shared" si="247"/>
        <v>3286.1527967257844</v>
      </c>
      <c r="DS82" s="34">
        <v>0</v>
      </c>
      <c r="DT82" s="9">
        <v>0</v>
      </c>
      <c r="DU82" s="35">
        <f t="shared" si="244"/>
        <v>0</v>
      </c>
      <c r="DV82" s="34">
        <v>0</v>
      </c>
      <c r="DW82" s="9">
        <v>0</v>
      </c>
      <c r="DX82" s="35">
        <f t="shared" si="245"/>
        <v>0</v>
      </c>
      <c r="DY82" s="34">
        <v>0</v>
      </c>
      <c r="DZ82" s="9">
        <v>0</v>
      </c>
      <c r="EA82" s="35">
        <v>0</v>
      </c>
      <c r="EB82" s="7">
        <f t="shared" si="240"/>
        <v>274</v>
      </c>
      <c r="EC82" s="11">
        <f t="shared" si="241"/>
        <v>1047</v>
      </c>
      <c r="ED82" s="4"/>
      <c r="EE82" s="5"/>
      <c r="EF82" s="4"/>
      <c r="EG82" s="4"/>
      <c r="EH82" s="4"/>
      <c r="EI82" s="5"/>
      <c r="EJ82" s="4"/>
      <c r="EK82" s="4"/>
      <c r="EL82" s="4"/>
      <c r="EM82" s="5"/>
      <c r="EN82" s="4"/>
      <c r="EO82" s="4"/>
      <c r="EP82" s="4"/>
      <c r="EQ82" s="5"/>
      <c r="ER82" s="4"/>
      <c r="ES82" s="4"/>
      <c r="ET82" s="4"/>
      <c r="EU82" s="5"/>
      <c r="EV82" s="4"/>
      <c r="EW82" s="4"/>
      <c r="EX82" s="4"/>
      <c r="EY82" s="5"/>
      <c r="EZ82" s="4"/>
      <c r="FA82" s="4"/>
      <c r="FB82" s="4"/>
      <c r="FC82" s="5"/>
      <c r="FD82" s="4"/>
      <c r="FE82" s="4"/>
      <c r="FF82" s="1"/>
      <c r="FG82" s="2"/>
      <c r="FH82" s="1"/>
      <c r="FI82" s="1"/>
      <c r="FJ82" s="1"/>
    </row>
    <row r="83" spans="1:241" ht="15" thickBot="1" x14ac:dyDescent="0.35">
      <c r="A83" s="45"/>
      <c r="B83" s="46" t="s">
        <v>17</v>
      </c>
      <c r="C83" s="36">
        <f>SUM(C71:C82)</f>
        <v>0</v>
      </c>
      <c r="D83" s="29">
        <f>SUM(D71:D82)</f>
        <v>0</v>
      </c>
      <c r="E83" s="37"/>
      <c r="F83" s="36">
        <f>SUM(F71:F82)</f>
        <v>0</v>
      </c>
      <c r="G83" s="29">
        <f>SUM(G71:G82)</f>
        <v>0</v>
      </c>
      <c r="H83" s="37"/>
      <c r="I83" s="36">
        <f t="shared" ref="I83:J83" si="256">SUM(I71:I82)</f>
        <v>0</v>
      </c>
      <c r="J83" s="29">
        <f t="shared" si="256"/>
        <v>0</v>
      </c>
      <c r="K83" s="37"/>
      <c r="L83" s="36">
        <f>SUM(L71:L82)</f>
        <v>0</v>
      </c>
      <c r="M83" s="29">
        <f>SUM(M71:M82)</f>
        <v>0</v>
      </c>
      <c r="N83" s="37"/>
      <c r="O83" s="36">
        <f>SUM(O71:O82)</f>
        <v>0</v>
      </c>
      <c r="P83" s="29">
        <f>SUM(P71:P82)</f>
        <v>0</v>
      </c>
      <c r="Q83" s="37"/>
      <c r="R83" s="36">
        <f>SUM(R71:R82)</f>
        <v>0</v>
      </c>
      <c r="S83" s="29">
        <f>SUM(S71:S82)</f>
        <v>0</v>
      </c>
      <c r="T83" s="37"/>
      <c r="U83" s="36">
        <f>SUM(U71:U82)</f>
        <v>-3427</v>
      </c>
      <c r="V83" s="29">
        <f>SUM(V71:V82)</f>
        <v>-16609</v>
      </c>
      <c r="W83" s="37"/>
      <c r="X83" s="36">
        <f>SUM(X71:X82)</f>
        <v>-7671</v>
      </c>
      <c r="Y83" s="29">
        <f>SUM(Y71:Y82)</f>
        <v>-48502</v>
      </c>
      <c r="Z83" s="37"/>
      <c r="AA83" s="36">
        <f t="shared" ref="AA83:AB83" si="257">SUM(AA71:AA82)</f>
        <v>0</v>
      </c>
      <c r="AB83" s="29">
        <f t="shared" si="257"/>
        <v>0</v>
      </c>
      <c r="AC83" s="37"/>
      <c r="AD83" s="36">
        <f t="shared" ref="AD83:AE83" si="258">SUM(AD71:AD82)</f>
        <v>0</v>
      </c>
      <c r="AE83" s="29">
        <f t="shared" si="258"/>
        <v>0</v>
      </c>
      <c r="AF83" s="37"/>
      <c r="AG83" s="36">
        <f t="shared" ref="AG83:AH83" si="259">SUM(AG71:AG82)</f>
        <v>0</v>
      </c>
      <c r="AH83" s="29">
        <f t="shared" si="259"/>
        <v>0</v>
      </c>
      <c r="AI83" s="37"/>
      <c r="AJ83" s="36">
        <f t="shared" ref="AJ83:AK83" si="260">SUM(AJ71:AJ82)</f>
        <v>0</v>
      </c>
      <c r="AK83" s="29">
        <f t="shared" si="260"/>
        <v>0</v>
      </c>
      <c r="AL83" s="37"/>
      <c r="AM83" s="36">
        <f t="shared" ref="AM83:AN83" si="261">SUM(AM71:AM82)</f>
        <v>0</v>
      </c>
      <c r="AN83" s="29">
        <f t="shared" si="261"/>
        <v>3</v>
      </c>
      <c r="AO83" s="37"/>
      <c r="AP83" s="36">
        <f t="shared" ref="AP83:AQ83" si="262">SUM(AP71:AP82)</f>
        <v>0</v>
      </c>
      <c r="AQ83" s="29">
        <f t="shared" si="262"/>
        <v>0</v>
      </c>
      <c r="AR83" s="37"/>
      <c r="AS83" s="36">
        <f t="shared" ref="AS83:AT83" si="263">SUM(AS71:AS82)</f>
        <v>-5045</v>
      </c>
      <c r="AT83" s="29">
        <f t="shared" si="263"/>
        <v>-21140</v>
      </c>
      <c r="AU83" s="37"/>
      <c r="AV83" s="36">
        <f t="shared" ref="AV83:AW83" si="264">SUM(AV71:AV82)</f>
        <v>0</v>
      </c>
      <c r="AW83" s="29">
        <f t="shared" si="264"/>
        <v>0</v>
      </c>
      <c r="AX83" s="37"/>
      <c r="AY83" s="36">
        <f t="shared" ref="AY83:AZ83" si="265">SUM(AY71:AY82)</f>
        <v>-1377</v>
      </c>
      <c r="AZ83" s="29">
        <f t="shared" si="265"/>
        <v>-7633</v>
      </c>
      <c r="BA83" s="37"/>
      <c r="BB83" s="36">
        <f t="shared" ref="BB83:BC83" si="266">SUM(BB71:BB82)</f>
        <v>0</v>
      </c>
      <c r="BC83" s="29">
        <f t="shared" si="266"/>
        <v>0</v>
      </c>
      <c r="BD83" s="37"/>
      <c r="BE83" s="36">
        <f t="shared" ref="BE83:BF83" si="267">SUM(BE71:BE82)</f>
        <v>100</v>
      </c>
      <c r="BF83" s="29">
        <f t="shared" si="267"/>
        <v>256</v>
      </c>
      <c r="BG83" s="37"/>
      <c r="BH83" s="36">
        <f t="shared" ref="BH83:BI83" si="268">SUM(BH71:BH82)</f>
        <v>1455</v>
      </c>
      <c r="BI83" s="29">
        <f t="shared" si="268"/>
        <v>11114</v>
      </c>
      <c r="BJ83" s="37"/>
      <c r="BK83" s="36">
        <f t="shared" ref="BK83:BL83" si="269">SUM(BK71:BK82)</f>
        <v>0</v>
      </c>
      <c r="BL83" s="29">
        <f t="shared" si="269"/>
        <v>0</v>
      </c>
      <c r="BM83" s="37"/>
      <c r="BN83" s="36">
        <f t="shared" ref="BN83:BO83" si="270">SUM(BN71:BN82)</f>
        <v>0</v>
      </c>
      <c r="BO83" s="29">
        <f t="shared" si="270"/>
        <v>0</v>
      </c>
      <c r="BP83" s="37"/>
      <c r="BQ83" s="36">
        <f t="shared" ref="BQ83:BR83" si="271">SUM(BQ71:BQ82)</f>
        <v>0</v>
      </c>
      <c r="BR83" s="29">
        <f t="shared" si="271"/>
        <v>0</v>
      </c>
      <c r="BS83" s="37"/>
      <c r="BT83" s="36">
        <f t="shared" ref="BT83:BU83" si="272">SUM(BT71:BT82)</f>
        <v>0</v>
      </c>
      <c r="BU83" s="29">
        <f t="shared" si="272"/>
        <v>0</v>
      </c>
      <c r="BV83" s="37"/>
      <c r="BW83" s="36">
        <f t="shared" ref="BW83:BX83" si="273">SUM(BW71:BW82)</f>
        <v>-686</v>
      </c>
      <c r="BX83" s="29">
        <f t="shared" si="273"/>
        <v>-5498</v>
      </c>
      <c r="BY83" s="37"/>
      <c r="BZ83" s="36"/>
      <c r="CA83" s="29"/>
      <c r="CB83" s="37"/>
      <c r="CC83" s="36">
        <f t="shared" ref="CC83:CD83" si="274">SUM(CC71:CC82)</f>
        <v>0</v>
      </c>
      <c r="CD83" s="29">
        <f t="shared" si="274"/>
        <v>0</v>
      </c>
      <c r="CE83" s="37"/>
      <c r="CF83" s="36">
        <f t="shared" ref="CF83:CG83" si="275">SUM(CF71:CF82)</f>
        <v>-289</v>
      </c>
      <c r="CG83" s="29">
        <f t="shared" si="275"/>
        <v>11965</v>
      </c>
      <c r="CH83" s="37"/>
      <c r="CI83" s="36">
        <f t="shared" ref="CI83:CJ83" si="276">SUM(CI71:CI82)</f>
        <v>70</v>
      </c>
      <c r="CJ83" s="29">
        <f t="shared" si="276"/>
        <v>500</v>
      </c>
      <c r="CK83" s="37"/>
      <c r="CL83" s="36">
        <f t="shared" ref="CL83:CM83" si="277">SUM(CL71:CL82)</f>
        <v>3611</v>
      </c>
      <c r="CM83" s="29">
        <f t="shared" si="277"/>
        <v>31877</v>
      </c>
      <c r="CN83" s="37"/>
      <c r="CO83" s="36">
        <f t="shared" ref="CO83:CP83" si="278">SUM(CO71:CO82)</f>
        <v>0</v>
      </c>
      <c r="CP83" s="29">
        <f t="shared" si="278"/>
        <v>0</v>
      </c>
      <c r="CQ83" s="37"/>
      <c r="CR83" s="36">
        <f t="shared" ref="CR83:CS83" si="279">SUM(CR71:CR82)</f>
        <v>0</v>
      </c>
      <c r="CS83" s="29">
        <f t="shared" si="279"/>
        <v>0</v>
      </c>
      <c r="CT83" s="37"/>
      <c r="CU83" s="36">
        <f t="shared" ref="CU83:CV83" si="280">SUM(CU71:CU82)</f>
        <v>0</v>
      </c>
      <c r="CV83" s="29">
        <f t="shared" si="280"/>
        <v>0</v>
      </c>
      <c r="CW83" s="37"/>
      <c r="CX83" s="36">
        <f t="shared" ref="CX83:CY83" si="281">SUM(CX71:CX82)</f>
        <v>0</v>
      </c>
      <c r="CY83" s="29">
        <f t="shared" si="281"/>
        <v>0</v>
      </c>
      <c r="CZ83" s="37"/>
      <c r="DA83" s="36">
        <f t="shared" ref="DA83:DB83" si="282">SUM(DA71:DA82)</f>
        <v>0</v>
      </c>
      <c r="DB83" s="29">
        <f t="shared" si="282"/>
        <v>0</v>
      </c>
      <c r="DC83" s="37"/>
      <c r="DD83" s="36">
        <f t="shared" ref="DD83:DE83" si="283">SUM(DD71:DD82)</f>
        <v>0</v>
      </c>
      <c r="DE83" s="29">
        <f t="shared" si="283"/>
        <v>0</v>
      </c>
      <c r="DF83" s="37"/>
      <c r="DG83" s="36">
        <f t="shared" ref="DG83:DH83" si="284">SUM(DG71:DG82)</f>
        <v>0</v>
      </c>
      <c r="DH83" s="29">
        <f t="shared" si="284"/>
        <v>0</v>
      </c>
      <c r="DI83" s="37"/>
      <c r="DJ83" s="36">
        <f t="shared" ref="DJ83:DK83" si="285">SUM(DJ71:DJ82)</f>
        <v>0</v>
      </c>
      <c r="DK83" s="29">
        <f t="shared" si="285"/>
        <v>0</v>
      </c>
      <c r="DL83" s="37"/>
      <c r="DM83" s="36">
        <f t="shared" ref="DM83:DN83" si="286">SUM(DM71:DM82)</f>
        <v>0</v>
      </c>
      <c r="DN83" s="29">
        <f t="shared" si="286"/>
        <v>0</v>
      </c>
      <c r="DO83" s="37"/>
      <c r="DP83" s="36">
        <f t="shared" ref="DP83:DQ83" si="287">SUM(DP71:DP82)</f>
        <v>21367</v>
      </c>
      <c r="DQ83" s="29">
        <f t="shared" si="287"/>
        <v>85575</v>
      </c>
      <c r="DR83" s="37"/>
      <c r="DS83" s="36">
        <f t="shared" ref="DS83:DT83" si="288">SUM(DS71:DS82)</f>
        <v>0</v>
      </c>
      <c r="DT83" s="29">
        <f t="shared" si="288"/>
        <v>0</v>
      </c>
      <c r="DU83" s="37"/>
      <c r="DV83" s="36">
        <f t="shared" ref="DV83:DW83" si="289">SUM(DV71:DV82)</f>
        <v>0</v>
      </c>
      <c r="DW83" s="29">
        <f t="shared" si="289"/>
        <v>0</v>
      </c>
      <c r="DX83" s="37"/>
      <c r="DY83" s="36">
        <f t="shared" ref="DY83:DZ83" si="290">SUM(DY71:DY82)</f>
        <v>0</v>
      </c>
      <c r="DZ83" s="29">
        <f t="shared" si="290"/>
        <v>0</v>
      </c>
      <c r="EA83" s="37"/>
      <c r="EB83" s="30">
        <f t="shared" si="240"/>
        <v>8108</v>
      </c>
      <c r="EC83" s="31">
        <f t="shared" si="241"/>
        <v>41908</v>
      </c>
      <c r="ED83" s="4"/>
      <c r="EE83" s="5"/>
      <c r="EF83" s="4"/>
      <c r="EG83" s="4"/>
      <c r="EH83" s="4"/>
      <c r="EI83" s="5"/>
      <c r="EJ83" s="4"/>
      <c r="EK83" s="4"/>
      <c r="EL83" s="4"/>
      <c r="EM83" s="5"/>
      <c r="EN83" s="4"/>
      <c r="EO83" s="4"/>
      <c r="EP83" s="4"/>
      <c r="EQ83" s="5"/>
      <c r="ER83" s="4"/>
      <c r="ES83" s="4"/>
      <c r="ET83" s="4"/>
      <c r="EU83" s="5"/>
      <c r="EV83" s="4"/>
      <c r="EW83" s="4"/>
      <c r="EX83" s="4"/>
      <c r="EY83" s="5"/>
      <c r="EZ83" s="4"/>
      <c r="FA83" s="4"/>
      <c r="FB83" s="4"/>
      <c r="FC83" s="5"/>
      <c r="FD83" s="4"/>
      <c r="FE83" s="4"/>
      <c r="FF83" s="1"/>
      <c r="FG83" s="2"/>
      <c r="FH83" s="1"/>
      <c r="FI83" s="1"/>
      <c r="FJ83" s="1"/>
      <c r="FO83" s="3"/>
      <c r="FT83" s="3"/>
      <c r="FY83" s="3"/>
      <c r="GD83" s="3"/>
      <c r="GI83" s="3"/>
      <c r="GN83" s="3"/>
      <c r="GS83" s="3"/>
      <c r="GX83" s="3"/>
      <c r="HC83" s="3"/>
      <c r="HH83" s="3"/>
      <c r="HM83" s="3"/>
      <c r="HR83" s="3"/>
      <c r="HW83" s="3"/>
      <c r="IB83" s="3"/>
      <c r="IG83" s="3"/>
    </row>
    <row r="84" spans="1:241" x14ac:dyDescent="0.3">
      <c r="A84" s="43">
        <v>2010</v>
      </c>
      <c r="B84" s="44" t="s">
        <v>5</v>
      </c>
      <c r="C84" s="34">
        <v>0</v>
      </c>
      <c r="D84" s="9">
        <v>0</v>
      </c>
      <c r="E84" s="35">
        <v>0</v>
      </c>
      <c r="F84" s="34">
        <v>0</v>
      </c>
      <c r="G84" s="9">
        <v>0</v>
      </c>
      <c r="H84" s="35">
        <v>0</v>
      </c>
      <c r="I84" s="34">
        <v>0</v>
      </c>
      <c r="J84" s="9">
        <v>0</v>
      </c>
      <c r="K84" s="35">
        <f t="shared" ref="K84:K95" si="291">IF(I84=0,0,J84/I84*1000)</f>
        <v>0</v>
      </c>
      <c r="L84" s="34">
        <v>0</v>
      </c>
      <c r="M84" s="9">
        <v>0</v>
      </c>
      <c r="N84" s="35">
        <v>0</v>
      </c>
      <c r="O84" s="34">
        <v>0</v>
      </c>
      <c r="P84" s="9">
        <v>0</v>
      </c>
      <c r="Q84" s="35">
        <v>0</v>
      </c>
      <c r="R84" s="34">
        <v>0</v>
      </c>
      <c r="S84" s="9">
        <v>0</v>
      </c>
      <c r="T84" s="35">
        <v>0</v>
      </c>
      <c r="U84" s="34">
        <v>0</v>
      </c>
      <c r="V84" s="9">
        <v>16</v>
      </c>
      <c r="W84" s="35">
        <v>0</v>
      </c>
      <c r="X84" s="34">
        <v>0</v>
      </c>
      <c r="Y84" s="9">
        <v>0</v>
      </c>
      <c r="Z84" s="35">
        <v>0</v>
      </c>
      <c r="AA84" s="34">
        <v>0</v>
      </c>
      <c r="AB84" s="9">
        <v>0</v>
      </c>
      <c r="AC84" s="35">
        <v>0</v>
      </c>
      <c r="AD84" s="38">
        <v>0</v>
      </c>
      <c r="AE84" s="10">
        <v>0</v>
      </c>
      <c r="AF84" s="35">
        <v>0</v>
      </c>
      <c r="AG84" s="38">
        <v>0</v>
      </c>
      <c r="AH84" s="10">
        <v>0</v>
      </c>
      <c r="AI84" s="35" t="e">
        <f t="shared" ref="AI84" si="292">AH84/AG84*1000</f>
        <v>#DIV/0!</v>
      </c>
      <c r="AJ84" s="34">
        <v>0</v>
      </c>
      <c r="AK84" s="9">
        <v>0</v>
      </c>
      <c r="AL84" s="35">
        <v>0</v>
      </c>
      <c r="AM84" s="34">
        <v>0</v>
      </c>
      <c r="AN84" s="9">
        <v>0</v>
      </c>
      <c r="AO84" s="35">
        <v>0</v>
      </c>
      <c r="AP84" s="38">
        <v>0</v>
      </c>
      <c r="AQ84" s="10">
        <v>0</v>
      </c>
      <c r="AR84" s="35">
        <v>0</v>
      </c>
      <c r="AS84" s="38">
        <v>122</v>
      </c>
      <c r="AT84" s="10">
        <v>758</v>
      </c>
      <c r="AU84" s="35">
        <f t="shared" ref="AU84:AU95" si="293">AT84/AS84*1000</f>
        <v>6213.1147540983611</v>
      </c>
      <c r="AV84" s="38">
        <v>0</v>
      </c>
      <c r="AW84" s="10">
        <v>0</v>
      </c>
      <c r="AX84" s="35">
        <v>0</v>
      </c>
      <c r="AY84" s="38">
        <v>6</v>
      </c>
      <c r="AZ84" s="10">
        <v>82</v>
      </c>
      <c r="BA84" s="35">
        <f>AZ84/AY84*1000</f>
        <v>13666.666666666666</v>
      </c>
      <c r="BB84" s="38">
        <v>0</v>
      </c>
      <c r="BC84" s="10">
        <v>0</v>
      </c>
      <c r="BD84" s="35">
        <v>0</v>
      </c>
      <c r="BE84" s="38">
        <v>0</v>
      </c>
      <c r="BF84" s="10">
        <v>0</v>
      </c>
      <c r="BG84" s="35">
        <v>0</v>
      </c>
      <c r="BH84" s="38">
        <v>192</v>
      </c>
      <c r="BI84" s="10">
        <v>1661</v>
      </c>
      <c r="BJ84" s="35">
        <f>BI84/BH84*1000</f>
        <v>8651.0416666666661</v>
      </c>
      <c r="BK84" s="34">
        <v>0</v>
      </c>
      <c r="BL84" s="9">
        <v>0</v>
      </c>
      <c r="BM84" s="35">
        <v>0</v>
      </c>
      <c r="BN84" s="34">
        <v>0</v>
      </c>
      <c r="BO84" s="9">
        <v>0</v>
      </c>
      <c r="BP84" s="35">
        <v>0</v>
      </c>
      <c r="BQ84" s="34">
        <v>0</v>
      </c>
      <c r="BR84" s="9">
        <v>0</v>
      </c>
      <c r="BS84" s="35">
        <v>0</v>
      </c>
      <c r="BT84" s="34">
        <v>0</v>
      </c>
      <c r="BU84" s="9">
        <v>0</v>
      </c>
      <c r="BV84" s="35">
        <v>0</v>
      </c>
      <c r="BW84" s="34">
        <v>25</v>
      </c>
      <c r="BX84" s="9">
        <v>177</v>
      </c>
      <c r="BY84" s="35">
        <f>BX84/BW84*1000</f>
        <v>7080</v>
      </c>
      <c r="BZ84" s="34"/>
      <c r="CA84" s="9"/>
      <c r="CB84" s="35"/>
      <c r="CC84" s="34">
        <v>0</v>
      </c>
      <c r="CD84" s="9">
        <v>0</v>
      </c>
      <c r="CE84" s="35">
        <v>0</v>
      </c>
      <c r="CF84" s="34">
        <v>80</v>
      </c>
      <c r="CG84" s="9">
        <v>626</v>
      </c>
      <c r="CH84" s="35">
        <f>CG84/CF84*1000</f>
        <v>7825</v>
      </c>
      <c r="CI84" s="34">
        <v>0</v>
      </c>
      <c r="CJ84" s="9">
        <v>0</v>
      </c>
      <c r="CK84" s="35">
        <v>0</v>
      </c>
      <c r="CL84" s="34">
        <v>140</v>
      </c>
      <c r="CM84" s="9">
        <v>1045</v>
      </c>
      <c r="CN84" s="35">
        <f>CM84/CL84*1000</f>
        <v>7464.2857142857147</v>
      </c>
      <c r="CO84" s="34">
        <v>0</v>
      </c>
      <c r="CP84" s="9">
        <v>0</v>
      </c>
      <c r="CQ84" s="35">
        <v>0</v>
      </c>
      <c r="CR84" s="34">
        <v>0</v>
      </c>
      <c r="CS84" s="9">
        <v>0</v>
      </c>
      <c r="CT84" s="35">
        <f t="shared" ref="CT84:CT95" si="294">IF(CR84=0,0,CS84/CR84*1000)</f>
        <v>0</v>
      </c>
      <c r="CU84" s="34">
        <v>0</v>
      </c>
      <c r="CV84" s="9">
        <v>0</v>
      </c>
      <c r="CW84" s="35">
        <v>0</v>
      </c>
      <c r="CX84" s="34">
        <v>0</v>
      </c>
      <c r="CY84" s="9">
        <v>0</v>
      </c>
      <c r="CZ84" s="35">
        <v>0</v>
      </c>
      <c r="DA84" s="34">
        <v>0</v>
      </c>
      <c r="DB84" s="9">
        <v>0</v>
      </c>
      <c r="DC84" s="35">
        <v>0</v>
      </c>
      <c r="DD84" s="34">
        <v>0</v>
      </c>
      <c r="DE84" s="9">
        <v>0</v>
      </c>
      <c r="DF84" s="35">
        <v>0</v>
      </c>
      <c r="DG84" s="34">
        <v>0</v>
      </c>
      <c r="DH84" s="9">
        <v>0</v>
      </c>
      <c r="DI84" s="35">
        <v>0</v>
      </c>
      <c r="DJ84" s="34">
        <v>0</v>
      </c>
      <c r="DK84" s="9">
        <v>1</v>
      </c>
      <c r="DL84" s="35">
        <v>0</v>
      </c>
      <c r="DM84" s="34">
        <v>0</v>
      </c>
      <c r="DN84" s="9">
        <v>0</v>
      </c>
      <c r="DO84" s="35">
        <v>0</v>
      </c>
      <c r="DP84" s="34">
        <v>213</v>
      </c>
      <c r="DQ84" s="9">
        <v>1174</v>
      </c>
      <c r="DR84" s="35">
        <f>DQ84/DP84*1000</f>
        <v>5511.737089201878</v>
      </c>
      <c r="DS84" s="34">
        <v>0</v>
      </c>
      <c r="DT84" s="9">
        <v>0</v>
      </c>
      <c r="DU84" s="35">
        <f t="shared" ref="DU84:DU95" si="295">IF(DS84=0,0,DT84/DS84*1000)</f>
        <v>0</v>
      </c>
      <c r="DV84" s="34">
        <v>0</v>
      </c>
      <c r="DW84" s="9">
        <v>0</v>
      </c>
      <c r="DX84" s="35">
        <f t="shared" ref="DX84:DX95" si="296">IF(DV84=0,0,DW84/DV84*1000)</f>
        <v>0</v>
      </c>
      <c r="DY84" s="34">
        <v>0</v>
      </c>
      <c r="DZ84" s="9">
        <v>0</v>
      </c>
      <c r="EA84" s="35">
        <v>0</v>
      </c>
      <c r="EB84" s="7">
        <f t="shared" si="240"/>
        <v>778</v>
      </c>
      <c r="EC84" s="11">
        <f t="shared" si="241"/>
        <v>5540</v>
      </c>
      <c r="ED84" s="4"/>
      <c r="EE84" s="5"/>
      <c r="EF84" s="4"/>
      <c r="EG84" s="4"/>
      <c r="EH84" s="4"/>
      <c r="EI84" s="5"/>
      <c r="EJ84" s="4"/>
      <c r="EK84" s="4"/>
      <c r="EL84" s="4"/>
      <c r="EM84" s="5"/>
      <c r="EN84" s="4"/>
      <c r="EO84" s="4"/>
      <c r="EP84" s="4"/>
      <c r="EQ84" s="5"/>
      <c r="ER84" s="4"/>
      <c r="ES84" s="4"/>
      <c r="ET84" s="4"/>
      <c r="EU84" s="5"/>
      <c r="EV84" s="4"/>
      <c r="EW84" s="4"/>
      <c r="EX84" s="4"/>
      <c r="EY84" s="5"/>
      <c r="EZ84" s="4"/>
      <c r="FA84" s="4"/>
      <c r="FB84" s="4"/>
      <c r="FC84" s="5"/>
      <c r="FD84" s="4"/>
      <c r="FE84" s="4"/>
      <c r="FF84" s="1"/>
      <c r="FG84" s="2"/>
      <c r="FH84" s="1"/>
      <c r="FI84" s="1"/>
      <c r="FJ84" s="1"/>
    </row>
    <row r="85" spans="1:241" x14ac:dyDescent="0.3">
      <c r="A85" s="43">
        <v>2010</v>
      </c>
      <c r="B85" s="44" t="s">
        <v>6</v>
      </c>
      <c r="C85" s="38">
        <v>0</v>
      </c>
      <c r="D85" s="10">
        <v>0</v>
      </c>
      <c r="E85" s="35">
        <v>0</v>
      </c>
      <c r="F85" s="38">
        <v>0</v>
      </c>
      <c r="G85" s="10">
        <v>0</v>
      </c>
      <c r="H85" s="35">
        <v>0</v>
      </c>
      <c r="I85" s="38">
        <v>0</v>
      </c>
      <c r="J85" s="10">
        <v>0</v>
      </c>
      <c r="K85" s="35">
        <f t="shared" si="291"/>
        <v>0</v>
      </c>
      <c r="L85" s="38">
        <v>0</v>
      </c>
      <c r="M85" s="10">
        <v>0</v>
      </c>
      <c r="N85" s="35">
        <v>0</v>
      </c>
      <c r="O85" s="38">
        <v>0</v>
      </c>
      <c r="P85" s="10">
        <v>0</v>
      </c>
      <c r="Q85" s="35">
        <v>0</v>
      </c>
      <c r="R85" s="38">
        <v>0</v>
      </c>
      <c r="S85" s="10">
        <v>0</v>
      </c>
      <c r="T85" s="35">
        <v>0</v>
      </c>
      <c r="U85" s="38">
        <v>0</v>
      </c>
      <c r="V85" s="10">
        <v>0</v>
      </c>
      <c r="W85" s="35">
        <v>0</v>
      </c>
      <c r="X85" s="38">
        <v>160</v>
      </c>
      <c r="Y85" s="10">
        <v>448</v>
      </c>
      <c r="Z85" s="35">
        <f t="shared" ref="Z85:Z89" si="297">Y85/X85*1000</f>
        <v>2800</v>
      </c>
      <c r="AA85" s="34">
        <v>0</v>
      </c>
      <c r="AB85" s="9">
        <v>0</v>
      </c>
      <c r="AC85" s="35">
        <v>0</v>
      </c>
      <c r="AD85" s="34">
        <v>0</v>
      </c>
      <c r="AE85" s="9">
        <v>0</v>
      </c>
      <c r="AF85" s="35">
        <v>0</v>
      </c>
      <c r="AG85" s="34">
        <v>0</v>
      </c>
      <c r="AH85" s="9">
        <v>0</v>
      </c>
      <c r="AI85" s="35">
        <v>0</v>
      </c>
      <c r="AJ85" s="34">
        <v>0</v>
      </c>
      <c r="AK85" s="9">
        <v>0</v>
      </c>
      <c r="AL85" s="35">
        <v>0</v>
      </c>
      <c r="AM85" s="34">
        <v>0</v>
      </c>
      <c r="AN85" s="9">
        <v>0</v>
      </c>
      <c r="AO85" s="35">
        <v>0</v>
      </c>
      <c r="AP85" s="34">
        <v>0</v>
      </c>
      <c r="AQ85" s="9">
        <v>0</v>
      </c>
      <c r="AR85" s="35">
        <v>0</v>
      </c>
      <c r="AS85" s="34">
        <v>58</v>
      </c>
      <c r="AT85" s="9">
        <v>1084</v>
      </c>
      <c r="AU85" s="35">
        <f t="shared" si="293"/>
        <v>18689.655172413793</v>
      </c>
      <c r="AV85" s="34">
        <v>0</v>
      </c>
      <c r="AW85" s="9">
        <v>0</v>
      </c>
      <c r="AX85" s="35">
        <v>0</v>
      </c>
      <c r="AY85" s="34">
        <v>0</v>
      </c>
      <c r="AZ85" s="9">
        <v>0</v>
      </c>
      <c r="BA85" s="35">
        <v>0</v>
      </c>
      <c r="BB85" s="38">
        <v>0</v>
      </c>
      <c r="BC85" s="10">
        <v>0</v>
      </c>
      <c r="BD85" s="35">
        <v>0</v>
      </c>
      <c r="BE85" s="34">
        <v>0</v>
      </c>
      <c r="BF85" s="9">
        <v>0</v>
      </c>
      <c r="BG85" s="35">
        <v>0</v>
      </c>
      <c r="BH85" s="34">
        <v>46</v>
      </c>
      <c r="BI85" s="9">
        <v>698</v>
      </c>
      <c r="BJ85" s="35">
        <f t="shared" ref="BJ85:BJ92" si="298">BI85/BH85*1000</f>
        <v>15173.913043478262</v>
      </c>
      <c r="BK85" s="34">
        <v>0</v>
      </c>
      <c r="BL85" s="9">
        <v>0</v>
      </c>
      <c r="BM85" s="35">
        <v>0</v>
      </c>
      <c r="BN85" s="34">
        <v>0</v>
      </c>
      <c r="BO85" s="9">
        <v>0</v>
      </c>
      <c r="BP85" s="35">
        <v>0</v>
      </c>
      <c r="BQ85" s="34">
        <v>0</v>
      </c>
      <c r="BR85" s="9">
        <v>0</v>
      </c>
      <c r="BS85" s="35">
        <v>0</v>
      </c>
      <c r="BT85" s="34">
        <v>0</v>
      </c>
      <c r="BU85" s="9">
        <v>0</v>
      </c>
      <c r="BV85" s="35">
        <v>0</v>
      </c>
      <c r="BW85" s="34">
        <v>-214</v>
      </c>
      <c r="BX85" s="9">
        <v>-1879</v>
      </c>
      <c r="BY85" s="35">
        <f t="shared" ref="BY85" si="299">BX85/BW85*1000</f>
        <v>8780.3738317757015</v>
      </c>
      <c r="BZ85" s="34"/>
      <c r="CA85" s="9"/>
      <c r="CB85" s="35"/>
      <c r="CC85" s="34">
        <v>0</v>
      </c>
      <c r="CD85" s="9">
        <v>0</v>
      </c>
      <c r="CE85" s="35">
        <v>0</v>
      </c>
      <c r="CF85" s="34">
        <v>148</v>
      </c>
      <c r="CG85" s="9">
        <v>1095</v>
      </c>
      <c r="CH85" s="35">
        <f t="shared" ref="CH85:CH95" si="300">CG85/CF85*1000</f>
        <v>7398.6486486486483</v>
      </c>
      <c r="CI85" s="34">
        <v>0</v>
      </c>
      <c r="CJ85" s="9">
        <v>0</v>
      </c>
      <c r="CK85" s="35">
        <v>0</v>
      </c>
      <c r="CL85" s="34">
        <v>-38</v>
      </c>
      <c r="CM85" s="9">
        <v>-183</v>
      </c>
      <c r="CN85" s="35">
        <f>CM85/CL85*-1000</f>
        <v>-4815.7894736842109</v>
      </c>
      <c r="CO85" s="34">
        <v>0</v>
      </c>
      <c r="CP85" s="9">
        <v>0</v>
      </c>
      <c r="CQ85" s="35">
        <v>0</v>
      </c>
      <c r="CR85" s="34">
        <v>0</v>
      </c>
      <c r="CS85" s="9">
        <v>0</v>
      </c>
      <c r="CT85" s="35">
        <f t="shared" si="294"/>
        <v>0</v>
      </c>
      <c r="CU85" s="34">
        <v>0</v>
      </c>
      <c r="CV85" s="9">
        <v>0</v>
      </c>
      <c r="CW85" s="35">
        <v>0</v>
      </c>
      <c r="CX85" s="34">
        <v>0</v>
      </c>
      <c r="CY85" s="9">
        <v>0</v>
      </c>
      <c r="CZ85" s="35">
        <v>0</v>
      </c>
      <c r="DA85" s="34">
        <v>0</v>
      </c>
      <c r="DB85" s="9">
        <v>0</v>
      </c>
      <c r="DC85" s="35">
        <v>0</v>
      </c>
      <c r="DD85" s="34">
        <v>0</v>
      </c>
      <c r="DE85" s="9">
        <v>0</v>
      </c>
      <c r="DF85" s="35">
        <v>0</v>
      </c>
      <c r="DG85" s="34">
        <v>0</v>
      </c>
      <c r="DH85" s="9">
        <v>0</v>
      </c>
      <c r="DI85" s="35">
        <v>0</v>
      </c>
      <c r="DJ85" s="34">
        <v>0</v>
      </c>
      <c r="DK85" s="9">
        <v>0</v>
      </c>
      <c r="DL85" s="35">
        <v>0</v>
      </c>
      <c r="DM85" s="34">
        <v>0</v>
      </c>
      <c r="DN85" s="9">
        <v>0</v>
      </c>
      <c r="DO85" s="35">
        <v>0</v>
      </c>
      <c r="DP85" s="34">
        <v>354</v>
      </c>
      <c r="DQ85" s="9">
        <v>1577</v>
      </c>
      <c r="DR85" s="35">
        <f>DQ85/DP85*1000</f>
        <v>4454.8022598870057</v>
      </c>
      <c r="DS85" s="34">
        <v>0</v>
      </c>
      <c r="DT85" s="9">
        <v>0</v>
      </c>
      <c r="DU85" s="35">
        <f t="shared" si="295"/>
        <v>0</v>
      </c>
      <c r="DV85" s="34">
        <v>0</v>
      </c>
      <c r="DW85" s="9">
        <v>0</v>
      </c>
      <c r="DX85" s="35">
        <f t="shared" si="296"/>
        <v>0</v>
      </c>
      <c r="DY85" s="34">
        <v>0</v>
      </c>
      <c r="DZ85" s="9">
        <v>0</v>
      </c>
      <c r="EA85" s="35">
        <v>0</v>
      </c>
      <c r="EB85" s="7">
        <f t="shared" si="240"/>
        <v>514</v>
      </c>
      <c r="EC85" s="11">
        <f t="shared" si="241"/>
        <v>2840</v>
      </c>
      <c r="ED85" s="4"/>
      <c r="EE85" s="5"/>
      <c r="EF85" s="4"/>
      <c r="EG85" s="4"/>
      <c r="EH85" s="4"/>
      <c r="EI85" s="5"/>
      <c r="EJ85" s="4"/>
      <c r="EK85" s="4"/>
      <c r="EL85" s="4"/>
      <c r="EM85" s="5"/>
      <c r="EN85" s="4"/>
      <c r="EO85" s="4"/>
      <c r="EP85" s="4"/>
      <c r="EQ85" s="5"/>
      <c r="ER85" s="4"/>
      <c r="ES85" s="4"/>
      <c r="ET85" s="4"/>
      <c r="EU85" s="5"/>
      <c r="EV85" s="4"/>
      <c r="EW85" s="4"/>
      <c r="EX85" s="4"/>
      <c r="EY85" s="5"/>
      <c r="EZ85" s="4"/>
      <c r="FA85" s="4"/>
      <c r="FB85" s="4"/>
      <c r="FC85" s="5"/>
      <c r="FD85" s="4"/>
      <c r="FE85" s="4"/>
      <c r="FF85" s="1"/>
      <c r="FG85" s="2"/>
      <c r="FH85" s="1"/>
      <c r="FI85" s="1"/>
      <c r="FJ85" s="1"/>
    </row>
    <row r="86" spans="1:241" x14ac:dyDescent="0.3">
      <c r="A86" s="43">
        <v>2010</v>
      </c>
      <c r="B86" s="44" t="s">
        <v>7</v>
      </c>
      <c r="C86" s="38">
        <v>0</v>
      </c>
      <c r="D86" s="10">
        <v>0</v>
      </c>
      <c r="E86" s="35">
        <v>0</v>
      </c>
      <c r="F86" s="38">
        <v>0</v>
      </c>
      <c r="G86" s="10">
        <v>0</v>
      </c>
      <c r="H86" s="35">
        <v>0</v>
      </c>
      <c r="I86" s="38">
        <v>0</v>
      </c>
      <c r="J86" s="10">
        <v>0</v>
      </c>
      <c r="K86" s="35">
        <f t="shared" si="291"/>
        <v>0</v>
      </c>
      <c r="L86" s="38">
        <v>0</v>
      </c>
      <c r="M86" s="10">
        <v>0</v>
      </c>
      <c r="N86" s="35">
        <v>0</v>
      </c>
      <c r="O86" s="38">
        <v>0</v>
      </c>
      <c r="P86" s="10">
        <v>0</v>
      </c>
      <c r="Q86" s="35">
        <v>0</v>
      </c>
      <c r="R86" s="38">
        <v>0</v>
      </c>
      <c r="S86" s="10">
        <v>0</v>
      </c>
      <c r="T86" s="35">
        <v>0</v>
      </c>
      <c r="U86" s="38">
        <v>0</v>
      </c>
      <c r="V86" s="10">
        <v>0</v>
      </c>
      <c r="W86" s="35">
        <v>0</v>
      </c>
      <c r="X86" s="38">
        <v>0</v>
      </c>
      <c r="Y86" s="10">
        <v>0</v>
      </c>
      <c r="Z86" s="35">
        <v>0</v>
      </c>
      <c r="AA86" s="34">
        <v>0</v>
      </c>
      <c r="AB86" s="9">
        <v>0</v>
      </c>
      <c r="AC86" s="35">
        <v>0</v>
      </c>
      <c r="AD86" s="34">
        <v>0</v>
      </c>
      <c r="AE86" s="9">
        <v>0</v>
      </c>
      <c r="AF86" s="35">
        <v>0</v>
      </c>
      <c r="AG86" s="34">
        <v>0</v>
      </c>
      <c r="AH86" s="9">
        <v>0</v>
      </c>
      <c r="AI86" s="35">
        <v>0</v>
      </c>
      <c r="AJ86" s="34">
        <v>0</v>
      </c>
      <c r="AK86" s="9">
        <v>0</v>
      </c>
      <c r="AL86" s="35">
        <v>0</v>
      </c>
      <c r="AM86" s="34">
        <v>0</v>
      </c>
      <c r="AN86" s="9">
        <v>0</v>
      </c>
      <c r="AO86" s="35">
        <v>0</v>
      </c>
      <c r="AP86" s="34">
        <v>0</v>
      </c>
      <c r="AQ86" s="9">
        <v>0</v>
      </c>
      <c r="AR86" s="35">
        <v>0</v>
      </c>
      <c r="AS86" s="34">
        <v>-96</v>
      </c>
      <c r="AT86" s="9">
        <v>-98</v>
      </c>
      <c r="AU86" s="35">
        <f t="shared" si="293"/>
        <v>1020.8333333333333</v>
      </c>
      <c r="AV86" s="34">
        <v>0</v>
      </c>
      <c r="AW86" s="9">
        <v>0</v>
      </c>
      <c r="AX86" s="35">
        <v>0</v>
      </c>
      <c r="AY86" s="34">
        <v>0</v>
      </c>
      <c r="AZ86" s="9">
        <v>0</v>
      </c>
      <c r="BA86" s="35">
        <v>0</v>
      </c>
      <c r="BB86" s="38">
        <v>0</v>
      </c>
      <c r="BC86" s="10">
        <v>0</v>
      </c>
      <c r="BD86" s="35">
        <v>0</v>
      </c>
      <c r="BE86" s="34">
        <v>0</v>
      </c>
      <c r="BF86" s="9">
        <v>0</v>
      </c>
      <c r="BG86" s="35">
        <v>0</v>
      </c>
      <c r="BH86" s="34">
        <v>-82</v>
      </c>
      <c r="BI86" s="9">
        <v>55</v>
      </c>
      <c r="BJ86" s="35">
        <f t="shared" si="298"/>
        <v>-670.73170731707319</v>
      </c>
      <c r="BK86" s="34">
        <v>0</v>
      </c>
      <c r="BL86" s="9">
        <v>0</v>
      </c>
      <c r="BM86" s="35">
        <v>0</v>
      </c>
      <c r="BN86" s="34">
        <v>0</v>
      </c>
      <c r="BO86" s="9">
        <v>0</v>
      </c>
      <c r="BP86" s="35">
        <v>0</v>
      </c>
      <c r="BQ86" s="34">
        <v>0</v>
      </c>
      <c r="BR86" s="9">
        <v>0</v>
      </c>
      <c r="BS86" s="35">
        <v>0</v>
      </c>
      <c r="BT86" s="34">
        <v>0</v>
      </c>
      <c r="BU86" s="9">
        <v>0</v>
      </c>
      <c r="BV86" s="35">
        <v>0</v>
      </c>
      <c r="BW86" s="34">
        <v>0</v>
      </c>
      <c r="BX86" s="9">
        <v>0</v>
      </c>
      <c r="BY86" s="35">
        <v>0</v>
      </c>
      <c r="BZ86" s="34"/>
      <c r="CA86" s="9"/>
      <c r="CB86" s="35"/>
      <c r="CC86" s="34">
        <v>0</v>
      </c>
      <c r="CD86" s="9">
        <v>0</v>
      </c>
      <c r="CE86" s="35">
        <v>0</v>
      </c>
      <c r="CF86" s="34">
        <v>94</v>
      </c>
      <c r="CG86" s="9">
        <v>524</v>
      </c>
      <c r="CH86" s="35">
        <f t="shared" si="300"/>
        <v>5574.4680851063831</v>
      </c>
      <c r="CI86" s="34">
        <v>0</v>
      </c>
      <c r="CJ86" s="9">
        <v>0</v>
      </c>
      <c r="CK86" s="35">
        <v>0</v>
      </c>
      <c r="CL86" s="34">
        <v>0</v>
      </c>
      <c r="CM86" s="9">
        <v>0</v>
      </c>
      <c r="CN86" s="35">
        <v>0</v>
      </c>
      <c r="CO86" s="34">
        <v>0</v>
      </c>
      <c r="CP86" s="9">
        <v>0</v>
      </c>
      <c r="CQ86" s="35">
        <v>0</v>
      </c>
      <c r="CR86" s="34">
        <v>0</v>
      </c>
      <c r="CS86" s="9">
        <v>0</v>
      </c>
      <c r="CT86" s="35">
        <f t="shared" si="294"/>
        <v>0</v>
      </c>
      <c r="CU86" s="34">
        <v>0</v>
      </c>
      <c r="CV86" s="9">
        <v>0</v>
      </c>
      <c r="CW86" s="35">
        <v>0</v>
      </c>
      <c r="CX86" s="34">
        <v>0</v>
      </c>
      <c r="CY86" s="9">
        <v>0</v>
      </c>
      <c r="CZ86" s="35">
        <v>0</v>
      </c>
      <c r="DA86" s="34">
        <v>0</v>
      </c>
      <c r="DB86" s="9">
        <v>0</v>
      </c>
      <c r="DC86" s="35">
        <v>0</v>
      </c>
      <c r="DD86" s="34">
        <v>0</v>
      </c>
      <c r="DE86" s="9">
        <v>0</v>
      </c>
      <c r="DF86" s="35">
        <v>0</v>
      </c>
      <c r="DG86" s="34">
        <v>0</v>
      </c>
      <c r="DH86" s="9">
        <v>0</v>
      </c>
      <c r="DI86" s="35">
        <v>0</v>
      </c>
      <c r="DJ86" s="34">
        <v>0</v>
      </c>
      <c r="DK86" s="9">
        <v>0</v>
      </c>
      <c r="DL86" s="35">
        <v>0</v>
      </c>
      <c r="DM86" s="34">
        <v>0</v>
      </c>
      <c r="DN86" s="9">
        <v>0</v>
      </c>
      <c r="DO86" s="35">
        <v>0</v>
      </c>
      <c r="DP86" s="34">
        <v>167</v>
      </c>
      <c r="DQ86" s="9">
        <v>-35</v>
      </c>
      <c r="DR86" s="35">
        <f t="shared" ref="DR86:DR95" si="301">DQ86/DP86*1000</f>
        <v>-209.58083832335328</v>
      </c>
      <c r="DS86" s="34">
        <v>0</v>
      </c>
      <c r="DT86" s="9">
        <v>0</v>
      </c>
      <c r="DU86" s="35">
        <f t="shared" si="295"/>
        <v>0</v>
      </c>
      <c r="DV86" s="34">
        <v>0</v>
      </c>
      <c r="DW86" s="9">
        <v>0</v>
      </c>
      <c r="DX86" s="35">
        <f t="shared" si="296"/>
        <v>0</v>
      </c>
      <c r="DY86" s="34">
        <v>0</v>
      </c>
      <c r="DZ86" s="9">
        <v>0</v>
      </c>
      <c r="EA86" s="35">
        <v>0</v>
      </c>
      <c r="EB86" s="7">
        <f t="shared" si="240"/>
        <v>83</v>
      </c>
      <c r="EC86" s="11">
        <f t="shared" si="241"/>
        <v>446</v>
      </c>
      <c r="ED86" s="4"/>
      <c r="EE86" s="5"/>
      <c r="EF86" s="4"/>
      <c r="EG86" s="4"/>
      <c r="EH86" s="4"/>
      <c r="EI86" s="5"/>
      <c r="EJ86" s="4"/>
      <c r="EK86" s="4"/>
      <c r="EL86" s="4"/>
      <c r="EM86" s="5"/>
      <c r="EN86" s="4"/>
      <c r="EO86" s="4"/>
      <c r="EP86" s="4"/>
      <c r="EQ86" s="5"/>
      <c r="ER86" s="4"/>
      <c r="ES86" s="4"/>
      <c r="ET86" s="4"/>
      <c r="EU86" s="5"/>
      <c r="EV86" s="4"/>
      <c r="EW86" s="4"/>
      <c r="EX86" s="4"/>
      <c r="EY86" s="5"/>
      <c r="EZ86" s="4"/>
      <c r="FA86" s="4"/>
      <c r="FB86" s="4"/>
      <c r="FC86" s="5"/>
      <c r="FD86" s="4"/>
      <c r="FE86" s="4"/>
      <c r="FF86" s="1"/>
      <c r="FG86" s="2"/>
      <c r="FH86" s="1"/>
      <c r="FI86" s="1"/>
      <c r="FJ86" s="1"/>
    </row>
    <row r="87" spans="1:241" x14ac:dyDescent="0.3">
      <c r="A87" s="43">
        <v>2010</v>
      </c>
      <c r="B87" s="44" t="s">
        <v>8</v>
      </c>
      <c r="C87" s="34">
        <v>0</v>
      </c>
      <c r="D87" s="9">
        <v>0</v>
      </c>
      <c r="E87" s="35">
        <v>0</v>
      </c>
      <c r="F87" s="34">
        <v>0</v>
      </c>
      <c r="G87" s="9">
        <v>0</v>
      </c>
      <c r="H87" s="35">
        <v>0</v>
      </c>
      <c r="I87" s="34">
        <v>0</v>
      </c>
      <c r="J87" s="9">
        <v>0</v>
      </c>
      <c r="K87" s="35">
        <f t="shared" si="291"/>
        <v>0</v>
      </c>
      <c r="L87" s="34">
        <v>0</v>
      </c>
      <c r="M87" s="9">
        <v>0</v>
      </c>
      <c r="N87" s="35">
        <v>0</v>
      </c>
      <c r="O87" s="34">
        <v>0</v>
      </c>
      <c r="P87" s="9">
        <v>0</v>
      </c>
      <c r="Q87" s="35">
        <v>0</v>
      </c>
      <c r="R87" s="34">
        <v>0</v>
      </c>
      <c r="S87" s="9">
        <v>0</v>
      </c>
      <c r="T87" s="35">
        <v>0</v>
      </c>
      <c r="U87" s="34">
        <v>0</v>
      </c>
      <c r="V87" s="9">
        <v>0</v>
      </c>
      <c r="W87" s="35">
        <v>0</v>
      </c>
      <c r="X87" s="34">
        <v>-396</v>
      </c>
      <c r="Y87" s="9">
        <v>-2545</v>
      </c>
      <c r="Z87" s="35">
        <f>Y87/X87*-1000</f>
        <v>-6426.7676767676767</v>
      </c>
      <c r="AA87" s="34">
        <v>0</v>
      </c>
      <c r="AB87" s="9">
        <v>0</v>
      </c>
      <c r="AC87" s="35">
        <v>0</v>
      </c>
      <c r="AD87" s="34">
        <v>0</v>
      </c>
      <c r="AE87" s="9">
        <v>0</v>
      </c>
      <c r="AF87" s="35">
        <v>0</v>
      </c>
      <c r="AG87" s="34">
        <v>0</v>
      </c>
      <c r="AH87" s="9">
        <v>0</v>
      </c>
      <c r="AI87" s="35">
        <v>0</v>
      </c>
      <c r="AJ87" s="34">
        <v>0</v>
      </c>
      <c r="AK87" s="9">
        <v>0</v>
      </c>
      <c r="AL87" s="35">
        <v>0</v>
      </c>
      <c r="AM87" s="34">
        <v>0</v>
      </c>
      <c r="AN87" s="9">
        <v>0</v>
      </c>
      <c r="AO87" s="35">
        <v>0</v>
      </c>
      <c r="AP87" s="34">
        <v>0</v>
      </c>
      <c r="AQ87" s="9">
        <v>0</v>
      </c>
      <c r="AR87" s="35">
        <v>0</v>
      </c>
      <c r="AS87" s="34">
        <v>317</v>
      </c>
      <c r="AT87" s="9">
        <v>2689</v>
      </c>
      <c r="AU87" s="35">
        <f t="shared" si="293"/>
        <v>8482.6498422712939</v>
      </c>
      <c r="AV87" s="34">
        <v>0</v>
      </c>
      <c r="AW87" s="9">
        <v>0</v>
      </c>
      <c r="AX87" s="35">
        <v>0</v>
      </c>
      <c r="AY87" s="34">
        <v>-509</v>
      </c>
      <c r="AZ87" s="9">
        <v>-3311</v>
      </c>
      <c r="BA87" s="35">
        <f>AZ87/AY87*-1000</f>
        <v>-6504.9115913555988</v>
      </c>
      <c r="BB87" s="38">
        <v>0</v>
      </c>
      <c r="BC87" s="10">
        <v>0</v>
      </c>
      <c r="BD87" s="35">
        <v>0</v>
      </c>
      <c r="BE87" s="34">
        <v>0</v>
      </c>
      <c r="BF87" s="9">
        <v>0</v>
      </c>
      <c r="BG87" s="35">
        <v>0</v>
      </c>
      <c r="BH87" s="34">
        <v>543</v>
      </c>
      <c r="BI87" s="9">
        <v>4356</v>
      </c>
      <c r="BJ87" s="35">
        <f t="shared" si="298"/>
        <v>8022.0994475138114</v>
      </c>
      <c r="BK87" s="34">
        <v>0</v>
      </c>
      <c r="BL87" s="9">
        <v>0</v>
      </c>
      <c r="BM87" s="35">
        <v>0</v>
      </c>
      <c r="BN87" s="34">
        <v>0</v>
      </c>
      <c r="BO87" s="9">
        <v>0</v>
      </c>
      <c r="BP87" s="35">
        <v>0</v>
      </c>
      <c r="BQ87" s="34">
        <v>0</v>
      </c>
      <c r="BR87" s="9">
        <v>0</v>
      </c>
      <c r="BS87" s="35">
        <v>0</v>
      </c>
      <c r="BT87" s="34">
        <v>0</v>
      </c>
      <c r="BU87" s="9">
        <v>0</v>
      </c>
      <c r="BV87" s="35">
        <v>0</v>
      </c>
      <c r="BW87" s="34">
        <v>0</v>
      </c>
      <c r="BX87" s="9">
        <v>0</v>
      </c>
      <c r="BY87" s="35">
        <v>0</v>
      </c>
      <c r="BZ87" s="34"/>
      <c r="CA87" s="9"/>
      <c r="CB87" s="35"/>
      <c r="CC87" s="34">
        <v>0</v>
      </c>
      <c r="CD87" s="9">
        <v>0</v>
      </c>
      <c r="CE87" s="35">
        <v>0</v>
      </c>
      <c r="CF87" s="34">
        <v>-76</v>
      </c>
      <c r="CG87" s="9">
        <v>-882</v>
      </c>
      <c r="CH87" s="35">
        <f>CG87/CF87*-1000</f>
        <v>-11605.263157894737</v>
      </c>
      <c r="CI87" s="34">
        <v>0</v>
      </c>
      <c r="CJ87" s="9">
        <v>0</v>
      </c>
      <c r="CK87" s="35">
        <v>0</v>
      </c>
      <c r="CL87" s="34">
        <v>-159</v>
      </c>
      <c r="CM87" s="9">
        <v>-849</v>
      </c>
      <c r="CN87" s="35">
        <f>CM87/CL87*-1000</f>
        <v>-5339.6226415094343</v>
      </c>
      <c r="CO87" s="34">
        <v>0</v>
      </c>
      <c r="CP87" s="9">
        <v>0</v>
      </c>
      <c r="CQ87" s="35">
        <v>0</v>
      </c>
      <c r="CR87" s="34">
        <v>0</v>
      </c>
      <c r="CS87" s="9">
        <v>0</v>
      </c>
      <c r="CT87" s="35">
        <f t="shared" si="294"/>
        <v>0</v>
      </c>
      <c r="CU87" s="34">
        <v>0</v>
      </c>
      <c r="CV87" s="9">
        <v>0</v>
      </c>
      <c r="CW87" s="35">
        <v>0</v>
      </c>
      <c r="CX87" s="34">
        <v>0</v>
      </c>
      <c r="CY87" s="9">
        <v>0</v>
      </c>
      <c r="CZ87" s="35">
        <v>0</v>
      </c>
      <c r="DA87" s="34">
        <v>0</v>
      </c>
      <c r="DB87" s="9">
        <v>0</v>
      </c>
      <c r="DC87" s="35">
        <v>0</v>
      </c>
      <c r="DD87" s="34">
        <v>0</v>
      </c>
      <c r="DE87" s="9">
        <v>0</v>
      </c>
      <c r="DF87" s="35">
        <v>0</v>
      </c>
      <c r="DG87" s="34">
        <v>0</v>
      </c>
      <c r="DH87" s="9">
        <v>0</v>
      </c>
      <c r="DI87" s="35">
        <v>0</v>
      </c>
      <c r="DJ87" s="34">
        <v>0</v>
      </c>
      <c r="DK87" s="9">
        <v>0</v>
      </c>
      <c r="DL87" s="35">
        <v>0</v>
      </c>
      <c r="DM87" s="34">
        <v>0</v>
      </c>
      <c r="DN87" s="9">
        <v>0</v>
      </c>
      <c r="DO87" s="35">
        <v>0</v>
      </c>
      <c r="DP87" s="34">
        <v>521</v>
      </c>
      <c r="DQ87" s="9">
        <v>2320</v>
      </c>
      <c r="DR87" s="35">
        <f t="shared" si="301"/>
        <v>4452.9750479846452</v>
      </c>
      <c r="DS87" s="34">
        <v>0</v>
      </c>
      <c r="DT87" s="9">
        <v>0</v>
      </c>
      <c r="DU87" s="35">
        <f t="shared" si="295"/>
        <v>0</v>
      </c>
      <c r="DV87" s="34">
        <v>0</v>
      </c>
      <c r="DW87" s="9">
        <v>0</v>
      </c>
      <c r="DX87" s="35">
        <f t="shared" si="296"/>
        <v>0</v>
      </c>
      <c r="DY87" s="34">
        <v>0</v>
      </c>
      <c r="DZ87" s="9">
        <v>0</v>
      </c>
      <c r="EA87" s="35">
        <v>0</v>
      </c>
      <c r="EB87" s="7">
        <f t="shared" si="240"/>
        <v>241</v>
      </c>
      <c r="EC87" s="11">
        <f t="shared" si="241"/>
        <v>1778</v>
      </c>
      <c r="ED87" s="4"/>
      <c r="EE87" s="5"/>
      <c r="EF87" s="4"/>
      <c r="EG87" s="4"/>
      <c r="EH87" s="4"/>
      <c r="EI87" s="5"/>
      <c r="EJ87" s="4"/>
      <c r="EK87" s="4"/>
      <c r="EL87" s="4"/>
      <c r="EM87" s="5"/>
      <c r="EN87" s="4"/>
      <c r="EO87" s="4"/>
      <c r="EP87" s="4"/>
      <c r="EQ87" s="5"/>
      <c r="ER87" s="4"/>
      <c r="ES87" s="4"/>
      <c r="ET87" s="4"/>
      <c r="EU87" s="5"/>
      <c r="EV87" s="4"/>
      <c r="EW87" s="4"/>
      <c r="EX87" s="4"/>
      <c r="EY87" s="5"/>
      <c r="EZ87" s="4"/>
      <c r="FA87" s="4"/>
      <c r="FB87" s="4"/>
      <c r="FC87" s="5"/>
      <c r="FD87" s="4"/>
      <c r="FE87" s="4"/>
      <c r="FF87" s="1"/>
      <c r="FG87" s="2"/>
      <c r="FH87" s="1"/>
      <c r="FI87" s="1"/>
      <c r="FJ87" s="1"/>
    </row>
    <row r="88" spans="1:241" x14ac:dyDescent="0.3">
      <c r="A88" s="43">
        <v>2010</v>
      </c>
      <c r="B88" s="44" t="s">
        <v>9</v>
      </c>
      <c r="C88" s="34">
        <v>0</v>
      </c>
      <c r="D88" s="9">
        <v>0</v>
      </c>
      <c r="E88" s="35">
        <v>0</v>
      </c>
      <c r="F88" s="34">
        <v>0</v>
      </c>
      <c r="G88" s="9">
        <v>0</v>
      </c>
      <c r="H88" s="35">
        <v>0</v>
      </c>
      <c r="I88" s="34">
        <v>0</v>
      </c>
      <c r="J88" s="9">
        <v>0</v>
      </c>
      <c r="K88" s="35">
        <f t="shared" si="291"/>
        <v>0</v>
      </c>
      <c r="L88" s="34">
        <v>0</v>
      </c>
      <c r="M88" s="9">
        <v>0</v>
      </c>
      <c r="N88" s="35">
        <v>0</v>
      </c>
      <c r="O88" s="34">
        <v>0</v>
      </c>
      <c r="P88" s="9">
        <v>0</v>
      </c>
      <c r="Q88" s="35">
        <v>0</v>
      </c>
      <c r="R88" s="34">
        <v>0</v>
      </c>
      <c r="S88" s="9">
        <v>0</v>
      </c>
      <c r="T88" s="35">
        <v>0</v>
      </c>
      <c r="U88" s="34">
        <v>-838</v>
      </c>
      <c r="V88" s="9">
        <v>-5040</v>
      </c>
      <c r="W88" s="35">
        <f>V88/U88*-1000</f>
        <v>-6014.3198090692122</v>
      </c>
      <c r="X88" s="34">
        <v>180</v>
      </c>
      <c r="Y88" s="9">
        <v>579</v>
      </c>
      <c r="Z88" s="35">
        <f t="shared" si="297"/>
        <v>3216.666666666667</v>
      </c>
      <c r="AA88" s="34">
        <v>0</v>
      </c>
      <c r="AB88" s="9">
        <v>0</v>
      </c>
      <c r="AC88" s="35">
        <v>0</v>
      </c>
      <c r="AD88" s="34">
        <v>0</v>
      </c>
      <c r="AE88" s="9">
        <v>0</v>
      </c>
      <c r="AF88" s="35">
        <v>0</v>
      </c>
      <c r="AG88" s="34">
        <v>0</v>
      </c>
      <c r="AH88" s="9">
        <v>0</v>
      </c>
      <c r="AI88" s="35">
        <v>0</v>
      </c>
      <c r="AJ88" s="38">
        <v>0</v>
      </c>
      <c r="AK88" s="10">
        <v>0</v>
      </c>
      <c r="AL88" s="35">
        <v>0</v>
      </c>
      <c r="AM88" s="34">
        <v>0</v>
      </c>
      <c r="AN88" s="9">
        <v>0</v>
      </c>
      <c r="AO88" s="35">
        <v>0</v>
      </c>
      <c r="AP88" s="34">
        <v>0</v>
      </c>
      <c r="AQ88" s="9">
        <v>0</v>
      </c>
      <c r="AR88" s="35">
        <v>0</v>
      </c>
      <c r="AS88" s="34">
        <v>588</v>
      </c>
      <c r="AT88" s="9">
        <v>4500</v>
      </c>
      <c r="AU88" s="35">
        <f t="shared" si="293"/>
        <v>7653.0612244897957</v>
      </c>
      <c r="AV88" s="34">
        <v>0</v>
      </c>
      <c r="AW88" s="9">
        <v>0</v>
      </c>
      <c r="AX88" s="35">
        <v>0</v>
      </c>
      <c r="AY88" s="34">
        <v>0</v>
      </c>
      <c r="AZ88" s="9">
        <v>0</v>
      </c>
      <c r="BA88" s="35">
        <v>0</v>
      </c>
      <c r="BB88" s="38">
        <v>0</v>
      </c>
      <c r="BC88" s="10">
        <v>0</v>
      </c>
      <c r="BD88" s="35">
        <v>0</v>
      </c>
      <c r="BE88" s="34">
        <v>0</v>
      </c>
      <c r="BF88" s="9">
        <v>0</v>
      </c>
      <c r="BG88" s="35">
        <v>0</v>
      </c>
      <c r="BH88" s="34">
        <v>-72</v>
      </c>
      <c r="BI88" s="9">
        <v>484</v>
      </c>
      <c r="BJ88" s="35">
        <f t="shared" si="298"/>
        <v>-6722.2222222222226</v>
      </c>
      <c r="BK88" s="34">
        <v>0</v>
      </c>
      <c r="BL88" s="9">
        <v>0</v>
      </c>
      <c r="BM88" s="35">
        <v>0</v>
      </c>
      <c r="BN88" s="34">
        <v>0</v>
      </c>
      <c r="BO88" s="9">
        <v>0</v>
      </c>
      <c r="BP88" s="35">
        <v>0</v>
      </c>
      <c r="BQ88" s="34">
        <v>0</v>
      </c>
      <c r="BR88" s="9">
        <v>0</v>
      </c>
      <c r="BS88" s="35">
        <v>0</v>
      </c>
      <c r="BT88" s="34">
        <v>0</v>
      </c>
      <c r="BU88" s="9">
        <v>0</v>
      </c>
      <c r="BV88" s="35">
        <v>0</v>
      </c>
      <c r="BW88" s="34">
        <v>0</v>
      </c>
      <c r="BX88" s="9">
        <v>0</v>
      </c>
      <c r="BY88" s="35">
        <v>0</v>
      </c>
      <c r="BZ88" s="34"/>
      <c r="CA88" s="9"/>
      <c r="CB88" s="35"/>
      <c r="CC88" s="34">
        <v>0</v>
      </c>
      <c r="CD88" s="9">
        <v>0</v>
      </c>
      <c r="CE88" s="35">
        <v>0</v>
      </c>
      <c r="CF88" s="34">
        <v>-39</v>
      </c>
      <c r="CG88" s="9">
        <v>-845</v>
      </c>
      <c r="CH88" s="35">
        <f t="shared" ref="CH88:CH92" si="302">CG88/CF88*-1000</f>
        <v>-21666.666666666668</v>
      </c>
      <c r="CI88" s="38">
        <v>0</v>
      </c>
      <c r="CJ88" s="10">
        <v>0</v>
      </c>
      <c r="CK88" s="35">
        <v>0</v>
      </c>
      <c r="CL88" s="38">
        <v>-200</v>
      </c>
      <c r="CM88" s="10">
        <v>-747</v>
      </c>
      <c r="CN88" s="35">
        <f>CM88/CL88*-1000</f>
        <v>-3735</v>
      </c>
      <c r="CO88" s="38">
        <v>0</v>
      </c>
      <c r="CP88" s="10">
        <v>0</v>
      </c>
      <c r="CQ88" s="35">
        <v>0</v>
      </c>
      <c r="CR88" s="38">
        <v>0</v>
      </c>
      <c r="CS88" s="10">
        <v>0</v>
      </c>
      <c r="CT88" s="35">
        <f t="shared" si="294"/>
        <v>0</v>
      </c>
      <c r="CU88" s="38">
        <v>0</v>
      </c>
      <c r="CV88" s="10">
        <v>0</v>
      </c>
      <c r="CW88" s="35">
        <v>0</v>
      </c>
      <c r="CX88" s="38">
        <v>0</v>
      </c>
      <c r="CY88" s="10">
        <v>0</v>
      </c>
      <c r="CZ88" s="35">
        <v>0</v>
      </c>
      <c r="DA88" s="38">
        <v>0</v>
      </c>
      <c r="DB88" s="10">
        <v>0</v>
      </c>
      <c r="DC88" s="35">
        <v>0</v>
      </c>
      <c r="DD88" s="38">
        <v>0</v>
      </c>
      <c r="DE88" s="10">
        <v>0</v>
      </c>
      <c r="DF88" s="35">
        <v>0</v>
      </c>
      <c r="DG88" s="38">
        <v>0</v>
      </c>
      <c r="DH88" s="10">
        <v>0</v>
      </c>
      <c r="DI88" s="35">
        <v>0</v>
      </c>
      <c r="DJ88" s="34">
        <v>0</v>
      </c>
      <c r="DK88" s="9">
        <v>0</v>
      </c>
      <c r="DL88" s="35">
        <v>0</v>
      </c>
      <c r="DM88" s="34">
        <v>0</v>
      </c>
      <c r="DN88" s="9">
        <v>0</v>
      </c>
      <c r="DO88" s="35">
        <v>0</v>
      </c>
      <c r="DP88" s="34">
        <v>661</v>
      </c>
      <c r="DQ88" s="9">
        <v>3137</v>
      </c>
      <c r="DR88" s="35">
        <f t="shared" si="301"/>
        <v>4745.8396369137672</v>
      </c>
      <c r="DS88" s="34">
        <v>0</v>
      </c>
      <c r="DT88" s="9">
        <v>0</v>
      </c>
      <c r="DU88" s="35">
        <f t="shared" si="295"/>
        <v>0</v>
      </c>
      <c r="DV88" s="34">
        <v>0</v>
      </c>
      <c r="DW88" s="9">
        <v>0</v>
      </c>
      <c r="DX88" s="35">
        <f t="shared" si="296"/>
        <v>0</v>
      </c>
      <c r="DY88" s="34">
        <v>0</v>
      </c>
      <c r="DZ88" s="9">
        <v>0</v>
      </c>
      <c r="EA88" s="35">
        <v>0</v>
      </c>
      <c r="EB88" s="7">
        <f t="shared" si="240"/>
        <v>280</v>
      </c>
      <c r="EC88" s="11">
        <f t="shared" si="241"/>
        <v>2068</v>
      </c>
      <c r="ED88" s="4"/>
      <c r="EE88" s="5"/>
      <c r="EF88" s="4"/>
      <c r="EG88" s="4"/>
      <c r="EH88" s="4"/>
      <c r="EI88" s="5"/>
      <c r="EJ88" s="4"/>
      <c r="EK88" s="4"/>
      <c r="EL88" s="4"/>
      <c r="EM88" s="5"/>
      <c r="EN88" s="4"/>
      <c r="EO88" s="4"/>
      <c r="EP88" s="4"/>
      <c r="EQ88" s="5"/>
      <c r="ER88" s="4"/>
      <c r="ES88" s="4"/>
      <c r="ET88" s="4"/>
      <c r="EU88" s="5"/>
      <c r="EV88" s="4"/>
      <c r="EW88" s="4"/>
      <c r="EX88" s="4"/>
      <c r="EY88" s="5"/>
      <c r="EZ88" s="4"/>
      <c r="FA88" s="4"/>
      <c r="FB88" s="4"/>
      <c r="FC88" s="5"/>
      <c r="FD88" s="4"/>
      <c r="FE88" s="4"/>
      <c r="FF88" s="1"/>
      <c r="FG88" s="2"/>
      <c r="FH88" s="1"/>
      <c r="FI88" s="1"/>
      <c r="FJ88" s="1"/>
    </row>
    <row r="89" spans="1:241" x14ac:dyDescent="0.3">
      <c r="A89" s="43">
        <v>2010</v>
      </c>
      <c r="B89" s="44" t="s">
        <v>10</v>
      </c>
      <c r="C89" s="34">
        <v>0</v>
      </c>
      <c r="D89" s="9">
        <v>0</v>
      </c>
      <c r="E89" s="35">
        <v>0</v>
      </c>
      <c r="F89" s="34">
        <v>0</v>
      </c>
      <c r="G89" s="9">
        <v>0</v>
      </c>
      <c r="H89" s="35">
        <v>0</v>
      </c>
      <c r="I89" s="34">
        <v>0</v>
      </c>
      <c r="J89" s="9">
        <v>0</v>
      </c>
      <c r="K89" s="35">
        <f t="shared" si="291"/>
        <v>0</v>
      </c>
      <c r="L89" s="34">
        <v>0</v>
      </c>
      <c r="M89" s="9">
        <v>0</v>
      </c>
      <c r="N89" s="35">
        <v>0</v>
      </c>
      <c r="O89" s="34">
        <v>0</v>
      </c>
      <c r="P89" s="9">
        <v>0</v>
      </c>
      <c r="Q89" s="35">
        <v>0</v>
      </c>
      <c r="R89" s="34">
        <v>0</v>
      </c>
      <c r="S89" s="9">
        <v>0</v>
      </c>
      <c r="T89" s="35">
        <v>0</v>
      </c>
      <c r="U89" s="34">
        <v>-1117</v>
      </c>
      <c r="V89" s="9">
        <v>-7091</v>
      </c>
      <c r="W89" s="35">
        <f>V89/U89*-1000</f>
        <v>-6348.2542524619512</v>
      </c>
      <c r="X89" s="34">
        <v>199</v>
      </c>
      <c r="Y89" s="9">
        <v>730</v>
      </c>
      <c r="Z89" s="35">
        <f t="shared" si="297"/>
        <v>3668.3417085427136</v>
      </c>
      <c r="AA89" s="34">
        <v>0</v>
      </c>
      <c r="AB89" s="9">
        <v>0</v>
      </c>
      <c r="AC89" s="35">
        <v>0</v>
      </c>
      <c r="AD89" s="34">
        <v>0</v>
      </c>
      <c r="AE89" s="9">
        <v>0</v>
      </c>
      <c r="AF89" s="35">
        <v>0</v>
      </c>
      <c r="AG89" s="34">
        <v>0</v>
      </c>
      <c r="AH89" s="9">
        <v>0</v>
      </c>
      <c r="AI89" s="35">
        <v>0</v>
      </c>
      <c r="AJ89" s="34">
        <v>0</v>
      </c>
      <c r="AK89" s="9">
        <v>0</v>
      </c>
      <c r="AL89" s="35">
        <v>0</v>
      </c>
      <c r="AM89" s="34">
        <v>0</v>
      </c>
      <c r="AN89" s="9">
        <v>0</v>
      </c>
      <c r="AO89" s="35">
        <v>0</v>
      </c>
      <c r="AP89" s="38">
        <v>0</v>
      </c>
      <c r="AQ89" s="10">
        <v>0</v>
      </c>
      <c r="AR89" s="35">
        <v>0</v>
      </c>
      <c r="AS89" s="38">
        <v>750</v>
      </c>
      <c r="AT89" s="10">
        <v>5491</v>
      </c>
      <c r="AU89" s="35">
        <f t="shared" si="293"/>
        <v>7321.333333333333</v>
      </c>
      <c r="AV89" s="38">
        <v>0</v>
      </c>
      <c r="AW89" s="10">
        <v>0</v>
      </c>
      <c r="AX89" s="35">
        <v>0</v>
      </c>
      <c r="AY89" s="38">
        <v>0</v>
      </c>
      <c r="AZ89" s="10">
        <v>0</v>
      </c>
      <c r="BA89" s="35">
        <v>0</v>
      </c>
      <c r="BB89" s="38">
        <v>0</v>
      </c>
      <c r="BC89" s="10">
        <v>0</v>
      </c>
      <c r="BD89" s="35">
        <v>0</v>
      </c>
      <c r="BE89" s="38">
        <v>0</v>
      </c>
      <c r="BF89" s="10">
        <v>0</v>
      </c>
      <c r="BG89" s="35">
        <v>0</v>
      </c>
      <c r="BH89" s="38">
        <v>-134</v>
      </c>
      <c r="BI89" s="10">
        <v>215</v>
      </c>
      <c r="BJ89" s="35">
        <f t="shared" si="298"/>
        <v>-1604.4776119402986</v>
      </c>
      <c r="BK89" s="34">
        <v>0</v>
      </c>
      <c r="BL89" s="9">
        <v>0</v>
      </c>
      <c r="BM89" s="35">
        <v>0</v>
      </c>
      <c r="BN89" s="34">
        <v>0</v>
      </c>
      <c r="BO89" s="9">
        <v>0</v>
      </c>
      <c r="BP89" s="35">
        <v>0</v>
      </c>
      <c r="BQ89" s="34">
        <v>0</v>
      </c>
      <c r="BR89" s="9">
        <v>0</v>
      </c>
      <c r="BS89" s="35">
        <v>0</v>
      </c>
      <c r="BT89" s="34">
        <v>0</v>
      </c>
      <c r="BU89" s="9">
        <v>0</v>
      </c>
      <c r="BV89" s="35">
        <v>0</v>
      </c>
      <c r="BW89" s="34">
        <v>0</v>
      </c>
      <c r="BX89" s="9">
        <v>0</v>
      </c>
      <c r="BY89" s="35">
        <v>0</v>
      </c>
      <c r="BZ89" s="34"/>
      <c r="CA89" s="9"/>
      <c r="CB89" s="35"/>
      <c r="CC89" s="34">
        <v>0</v>
      </c>
      <c r="CD89" s="9">
        <v>0</v>
      </c>
      <c r="CE89" s="35">
        <v>0</v>
      </c>
      <c r="CF89" s="34">
        <v>-32</v>
      </c>
      <c r="CG89" s="9">
        <v>-494</v>
      </c>
      <c r="CH89" s="35">
        <f t="shared" si="302"/>
        <v>-15437.5</v>
      </c>
      <c r="CI89" s="34">
        <v>0</v>
      </c>
      <c r="CJ89" s="9">
        <v>0</v>
      </c>
      <c r="CK89" s="35">
        <v>0</v>
      </c>
      <c r="CL89" s="34">
        <v>-67</v>
      </c>
      <c r="CM89" s="9">
        <v>533</v>
      </c>
      <c r="CN89" s="35">
        <f t="shared" ref="CN89:CN95" si="303">CM89/CL89*1000</f>
        <v>-7955.2238805970146</v>
      </c>
      <c r="CO89" s="34">
        <v>0</v>
      </c>
      <c r="CP89" s="9">
        <v>0</v>
      </c>
      <c r="CQ89" s="35">
        <v>0</v>
      </c>
      <c r="CR89" s="34">
        <v>0</v>
      </c>
      <c r="CS89" s="9">
        <v>0</v>
      </c>
      <c r="CT89" s="35">
        <f t="shared" si="294"/>
        <v>0</v>
      </c>
      <c r="CU89" s="34">
        <v>0</v>
      </c>
      <c r="CV89" s="9">
        <v>0</v>
      </c>
      <c r="CW89" s="35">
        <v>0</v>
      </c>
      <c r="CX89" s="34">
        <v>0</v>
      </c>
      <c r="CY89" s="9">
        <v>0</v>
      </c>
      <c r="CZ89" s="35">
        <v>0</v>
      </c>
      <c r="DA89" s="34">
        <v>0</v>
      </c>
      <c r="DB89" s="9">
        <v>0</v>
      </c>
      <c r="DC89" s="35">
        <v>0</v>
      </c>
      <c r="DD89" s="34">
        <v>0</v>
      </c>
      <c r="DE89" s="9">
        <v>0</v>
      </c>
      <c r="DF89" s="35">
        <v>0</v>
      </c>
      <c r="DG89" s="34">
        <v>0</v>
      </c>
      <c r="DH89" s="9">
        <v>0</v>
      </c>
      <c r="DI89" s="35">
        <v>0</v>
      </c>
      <c r="DJ89" s="34">
        <v>0</v>
      </c>
      <c r="DK89" s="9">
        <v>0</v>
      </c>
      <c r="DL89" s="35">
        <v>0</v>
      </c>
      <c r="DM89" s="34">
        <v>0</v>
      </c>
      <c r="DN89" s="9">
        <v>0</v>
      </c>
      <c r="DO89" s="35">
        <v>0</v>
      </c>
      <c r="DP89" s="34">
        <v>807</v>
      </c>
      <c r="DQ89" s="9">
        <v>3902</v>
      </c>
      <c r="DR89" s="35">
        <f t="shared" si="301"/>
        <v>4835.1920693928123</v>
      </c>
      <c r="DS89" s="34">
        <v>0</v>
      </c>
      <c r="DT89" s="9">
        <v>0</v>
      </c>
      <c r="DU89" s="35">
        <f t="shared" si="295"/>
        <v>0</v>
      </c>
      <c r="DV89" s="34">
        <v>0</v>
      </c>
      <c r="DW89" s="9">
        <v>0</v>
      </c>
      <c r="DX89" s="35">
        <f t="shared" si="296"/>
        <v>0</v>
      </c>
      <c r="DY89" s="34">
        <v>0</v>
      </c>
      <c r="DZ89" s="9">
        <v>0</v>
      </c>
      <c r="EA89" s="35">
        <v>0</v>
      </c>
      <c r="EB89" s="7">
        <f t="shared" si="240"/>
        <v>406</v>
      </c>
      <c r="EC89" s="11">
        <f t="shared" si="241"/>
        <v>3286</v>
      </c>
      <c r="ED89" s="4"/>
      <c r="EE89" s="5"/>
      <c r="EF89" s="4"/>
      <c r="EG89" s="4"/>
      <c r="EH89" s="4"/>
      <c r="EI89" s="5"/>
      <c r="EJ89" s="4"/>
      <c r="EK89" s="4"/>
      <c r="EL89" s="4"/>
      <c r="EM89" s="5"/>
      <c r="EN89" s="4"/>
      <c r="EO89" s="4"/>
      <c r="EP89" s="4"/>
      <c r="EQ89" s="5"/>
      <c r="ER89" s="4"/>
      <c r="ES89" s="4"/>
      <c r="ET89" s="4"/>
      <c r="EU89" s="5"/>
      <c r="EV89" s="4"/>
      <c r="EW89" s="4"/>
      <c r="EX89" s="4"/>
      <c r="EY89" s="5"/>
      <c r="EZ89" s="4"/>
      <c r="FA89" s="4"/>
      <c r="FB89" s="4"/>
      <c r="FC89" s="5"/>
      <c r="FD89" s="4"/>
      <c r="FE89" s="4"/>
      <c r="FF89" s="1"/>
      <c r="FG89" s="2"/>
      <c r="FH89" s="1"/>
      <c r="FI89" s="1"/>
      <c r="FJ89" s="1"/>
    </row>
    <row r="90" spans="1:241" x14ac:dyDescent="0.3">
      <c r="A90" s="43">
        <v>2010</v>
      </c>
      <c r="B90" s="44" t="s">
        <v>11</v>
      </c>
      <c r="C90" s="34">
        <v>0</v>
      </c>
      <c r="D90" s="9">
        <v>0</v>
      </c>
      <c r="E90" s="35">
        <v>0</v>
      </c>
      <c r="F90" s="34">
        <v>0</v>
      </c>
      <c r="G90" s="9">
        <v>0</v>
      </c>
      <c r="H90" s="35">
        <v>0</v>
      </c>
      <c r="I90" s="34">
        <v>0</v>
      </c>
      <c r="J90" s="9">
        <v>0</v>
      </c>
      <c r="K90" s="35">
        <f t="shared" si="291"/>
        <v>0</v>
      </c>
      <c r="L90" s="34">
        <v>0</v>
      </c>
      <c r="M90" s="9">
        <v>0</v>
      </c>
      <c r="N90" s="35">
        <v>0</v>
      </c>
      <c r="O90" s="34">
        <v>0</v>
      </c>
      <c r="P90" s="9">
        <v>0</v>
      </c>
      <c r="Q90" s="35">
        <v>0</v>
      </c>
      <c r="R90" s="34">
        <v>0</v>
      </c>
      <c r="S90" s="9">
        <v>0</v>
      </c>
      <c r="T90" s="35">
        <v>0</v>
      </c>
      <c r="U90" s="34">
        <v>0</v>
      </c>
      <c r="V90" s="9">
        <v>0</v>
      </c>
      <c r="W90" s="35">
        <v>0</v>
      </c>
      <c r="X90" s="34">
        <v>-1304</v>
      </c>
      <c r="Y90" s="9">
        <v>-9495</v>
      </c>
      <c r="Z90" s="35">
        <f>Y90/X90*-1000</f>
        <v>-7281.4417177914111</v>
      </c>
      <c r="AA90" s="34">
        <v>0</v>
      </c>
      <c r="AB90" s="9">
        <v>0</v>
      </c>
      <c r="AC90" s="35">
        <v>0</v>
      </c>
      <c r="AD90" s="38">
        <v>0</v>
      </c>
      <c r="AE90" s="10">
        <v>0</v>
      </c>
      <c r="AF90" s="35">
        <v>0</v>
      </c>
      <c r="AG90" s="34">
        <v>0</v>
      </c>
      <c r="AH90" s="9">
        <v>0</v>
      </c>
      <c r="AI90" s="35">
        <v>0</v>
      </c>
      <c r="AJ90" s="34">
        <v>0</v>
      </c>
      <c r="AK90" s="9">
        <v>0</v>
      </c>
      <c r="AL90" s="35">
        <v>0</v>
      </c>
      <c r="AM90" s="34">
        <v>0</v>
      </c>
      <c r="AN90" s="9">
        <v>0</v>
      </c>
      <c r="AO90" s="35">
        <v>0</v>
      </c>
      <c r="AP90" s="34">
        <v>0</v>
      </c>
      <c r="AQ90" s="9">
        <v>0</v>
      </c>
      <c r="AR90" s="35">
        <v>0</v>
      </c>
      <c r="AS90" s="34">
        <v>855</v>
      </c>
      <c r="AT90" s="9">
        <v>6148</v>
      </c>
      <c r="AU90" s="35">
        <f t="shared" si="293"/>
        <v>7190.6432748538009</v>
      </c>
      <c r="AV90" s="34">
        <v>0</v>
      </c>
      <c r="AW90" s="9">
        <v>0</v>
      </c>
      <c r="AX90" s="35">
        <v>0</v>
      </c>
      <c r="AY90" s="34">
        <v>-1063</v>
      </c>
      <c r="AZ90" s="9">
        <v>-6903</v>
      </c>
      <c r="BA90" s="35">
        <f>AZ90/AY90*-1000</f>
        <v>-6493.8852304797747</v>
      </c>
      <c r="BB90" s="38">
        <v>0</v>
      </c>
      <c r="BC90" s="10">
        <v>0</v>
      </c>
      <c r="BD90" s="35">
        <v>0</v>
      </c>
      <c r="BE90" s="34">
        <v>0</v>
      </c>
      <c r="BF90" s="9">
        <v>0</v>
      </c>
      <c r="BG90" s="35">
        <v>0</v>
      </c>
      <c r="BH90" s="34">
        <v>948</v>
      </c>
      <c r="BI90" s="9">
        <v>7413</v>
      </c>
      <c r="BJ90" s="35">
        <f t="shared" si="298"/>
        <v>7819.6202531645577</v>
      </c>
      <c r="BK90" s="34">
        <v>0</v>
      </c>
      <c r="BL90" s="9">
        <v>0</v>
      </c>
      <c r="BM90" s="35">
        <v>0</v>
      </c>
      <c r="BN90" s="34">
        <v>0</v>
      </c>
      <c r="BO90" s="9">
        <v>0</v>
      </c>
      <c r="BP90" s="35">
        <v>0</v>
      </c>
      <c r="BQ90" s="34">
        <v>0</v>
      </c>
      <c r="BR90" s="9">
        <v>0</v>
      </c>
      <c r="BS90" s="35">
        <v>0</v>
      </c>
      <c r="BT90" s="34">
        <v>0</v>
      </c>
      <c r="BU90" s="9">
        <v>0</v>
      </c>
      <c r="BV90" s="35">
        <v>0</v>
      </c>
      <c r="BW90" s="34">
        <v>0</v>
      </c>
      <c r="BX90" s="9">
        <v>0</v>
      </c>
      <c r="BY90" s="35">
        <v>0</v>
      </c>
      <c r="BZ90" s="34"/>
      <c r="CA90" s="9"/>
      <c r="CB90" s="35"/>
      <c r="CC90" s="34">
        <v>0</v>
      </c>
      <c r="CD90" s="9">
        <v>0</v>
      </c>
      <c r="CE90" s="35">
        <v>0</v>
      </c>
      <c r="CF90" s="34">
        <v>-176</v>
      </c>
      <c r="CG90" s="9">
        <v>-1521</v>
      </c>
      <c r="CH90" s="35">
        <f t="shared" si="302"/>
        <v>-8642.0454545454559</v>
      </c>
      <c r="CI90" s="34">
        <v>0</v>
      </c>
      <c r="CJ90" s="9">
        <v>0</v>
      </c>
      <c r="CK90" s="35">
        <v>0</v>
      </c>
      <c r="CL90" s="34">
        <v>93</v>
      </c>
      <c r="CM90" s="9">
        <v>2001</v>
      </c>
      <c r="CN90" s="35">
        <f t="shared" si="303"/>
        <v>21516.129032258064</v>
      </c>
      <c r="CO90" s="34">
        <v>0</v>
      </c>
      <c r="CP90" s="9">
        <v>0</v>
      </c>
      <c r="CQ90" s="35">
        <v>0</v>
      </c>
      <c r="CR90" s="34">
        <v>0</v>
      </c>
      <c r="CS90" s="9">
        <v>0</v>
      </c>
      <c r="CT90" s="35">
        <f t="shared" si="294"/>
        <v>0</v>
      </c>
      <c r="CU90" s="34">
        <v>0</v>
      </c>
      <c r="CV90" s="9">
        <v>0</v>
      </c>
      <c r="CW90" s="35">
        <v>0</v>
      </c>
      <c r="CX90" s="34">
        <v>0</v>
      </c>
      <c r="CY90" s="9">
        <v>0</v>
      </c>
      <c r="CZ90" s="35">
        <v>0</v>
      </c>
      <c r="DA90" s="34">
        <v>0</v>
      </c>
      <c r="DB90" s="9">
        <v>286</v>
      </c>
      <c r="DC90" s="35">
        <v>0</v>
      </c>
      <c r="DD90" s="34">
        <v>0</v>
      </c>
      <c r="DE90" s="9">
        <v>0</v>
      </c>
      <c r="DF90" s="35">
        <v>0</v>
      </c>
      <c r="DG90" s="34">
        <v>0</v>
      </c>
      <c r="DH90" s="9">
        <v>0</v>
      </c>
      <c r="DI90" s="35">
        <v>0</v>
      </c>
      <c r="DJ90" s="34">
        <v>0</v>
      </c>
      <c r="DK90" s="9">
        <v>0</v>
      </c>
      <c r="DL90" s="35">
        <v>0</v>
      </c>
      <c r="DM90" s="34">
        <v>0</v>
      </c>
      <c r="DN90" s="9">
        <v>0</v>
      </c>
      <c r="DO90" s="35">
        <v>0</v>
      </c>
      <c r="DP90" s="34">
        <v>1904</v>
      </c>
      <c r="DQ90" s="9">
        <v>13186</v>
      </c>
      <c r="DR90" s="35">
        <f t="shared" si="301"/>
        <v>6925.4201680672268</v>
      </c>
      <c r="DS90" s="34">
        <v>0</v>
      </c>
      <c r="DT90" s="9">
        <v>0</v>
      </c>
      <c r="DU90" s="35">
        <f t="shared" si="295"/>
        <v>0</v>
      </c>
      <c r="DV90" s="34">
        <v>0</v>
      </c>
      <c r="DW90" s="9">
        <v>0</v>
      </c>
      <c r="DX90" s="35">
        <f t="shared" si="296"/>
        <v>0</v>
      </c>
      <c r="DY90" s="34">
        <v>0</v>
      </c>
      <c r="DZ90" s="9">
        <v>0</v>
      </c>
      <c r="EA90" s="35">
        <v>0</v>
      </c>
      <c r="EB90" s="7">
        <f t="shared" si="240"/>
        <v>1257</v>
      </c>
      <c r="EC90" s="11">
        <f t="shared" si="241"/>
        <v>11115</v>
      </c>
      <c r="ED90" s="4"/>
      <c r="EE90" s="5"/>
      <c r="EF90" s="4"/>
      <c r="EG90" s="4"/>
      <c r="EH90" s="4"/>
      <c r="EI90" s="5"/>
      <c r="EJ90" s="4"/>
      <c r="EK90" s="4"/>
      <c r="EL90" s="4"/>
      <c r="EM90" s="5"/>
      <c r="EN90" s="4"/>
      <c r="EO90" s="4"/>
      <c r="EP90" s="4"/>
      <c r="EQ90" s="5"/>
      <c r="ER90" s="4"/>
      <c r="ES90" s="4"/>
      <c r="ET90" s="4"/>
      <c r="EU90" s="5"/>
      <c r="EV90" s="4"/>
      <c r="EW90" s="4"/>
      <c r="EX90" s="4"/>
      <c r="EY90" s="5"/>
      <c r="EZ90" s="4"/>
      <c r="FA90" s="4"/>
      <c r="FB90" s="4"/>
      <c r="FC90" s="5"/>
      <c r="FD90" s="4"/>
      <c r="FE90" s="4"/>
      <c r="FF90" s="1"/>
      <c r="FG90" s="2"/>
      <c r="FH90" s="1"/>
      <c r="FI90" s="1"/>
      <c r="FJ90" s="1"/>
    </row>
    <row r="91" spans="1:241" x14ac:dyDescent="0.3">
      <c r="A91" s="43">
        <v>2010</v>
      </c>
      <c r="B91" s="44" t="s">
        <v>12</v>
      </c>
      <c r="C91" s="34">
        <v>0</v>
      </c>
      <c r="D91" s="9">
        <v>0</v>
      </c>
      <c r="E91" s="35">
        <v>0</v>
      </c>
      <c r="F91" s="34">
        <v>0</v>
      </c>
      <c r="G91" s="9">
        <v>0</v>
      </c>
      <c r="H91" s="35">
        <v>0</v>
      </c>
      <c r="I91" s="34">
        <v>0</v>
      </c>
      <c r="J91" s="9">
        <v>0</v>
      </c>
      <c r="K91" s="35">
        <f t="shared" si="291"/>
        <v>0</v>
      </c>
      <c r="L91" s="34">
        <v>0</v>
      </c>
      <c r="M91" s="9">
        <v>0</v>
      </c>
      <c r="N91" s="35">
        <v>0</v>
      </c>
      <c r="O91" s="34">
        <v>0</v>
      </c>
      <c r="P91" s="9">
        <v>0</v>
      </c>
      <c r="Q91" s="35">
        <v>0</v>
      </c>
      <c r="R91" s="34">
        <v>0</v>
      </c>
      <c r="S91" s="9">
        <v>0</v>
      </c>
      <c r="T91" s="35">
        <v>0</v>
      </c>
      <c r="U91" s="34">
        <v>0</v>
      </c>
      <c r="V91" s="9">
        <v>0</v>
      </c>
      <c r="W91" s="35">
        <v>0</v>
      </c>
      <c r="X91" s="34">
        <v>-1624</v>
      </c>
      <c r="Y91" s="9">
        <v>-12120</v>
      </c>
      <c r="Z91" s="35">
        <f>Y91/X91*-1000</f>
        <v>-7463.0541871921187</v>
      </c>
      <c r="AA91" s="34">
        <v>0</v>
      </c>
      <c r="AB91" s="9">
        <v>0</v>
      </c>
      <c r="AC91" s="35">
        <v>0</v>
      </c>
      <c r="AD91" s="34">
        <v>0</v>
      </c>
      <c r="AE91" s="9">
        <v>0</v>
      </c>
      <c r="AF91" s="35">
        <v>0</v>
      </c>
      <c r="AG91" s="34">
        <v>0</v>
      </c>
      <c r="AH91" s="9">
        <v>0</v>
      </c>
      <c r="AI91" s="35">
        <v>0</v>
      </c>
      <c r="AJ91" s="34">
        <v>0</v>
      </c>
      <c r="AK91" s="9">
        <v>0</v>
      </c>
      <c r="AL91" s="35">
        <v>0</v>
      </c>
      <c r="AM91" s="34">
        <v>0</v>
      </c>
      <c r="AN91" s="9">
        <v>0</v>
      </c>
      <c r="AO91" s="35">
        <v>0</v>
      </c>
      <c r="AP91" s="34">
        <v>0</v>
      </c>
      <c r="AQ91" s="9">
        <v>0</v>
      </c>
      <c r="AR91" s="35">
        <v>0</v>
      </c>
      <c r="AS91" s="34">
        <v>918</v>
      </c>
      <c r="AT91" s="9">
        <v>6643</v>
      </c>
      <c r="AU91" s="35">
        <f t="shared" si="293"/>
        <v>7236.3834422657956</v>
      </c>
      <c r="AV91" s="34">
        <v>0</v>
      </c>
      <c r="AW91" s="9">
        <v>0</v>
      </c>
      <c r="AX91" s="35">
        <v>0</v>
      </c>
      <c r="AY91" s="34">
        <v>0</v>
      </c>
      <c r="AZ91" s="9">
        <v>0</v>
      </c>
      <c r="BA91" s="35">
        <v>0</v>
      </c>
      <c r="BB91" s="38">
        <v>0</v>
      </c>
      <c r="BC91" s="10">
        <v>0</v>
      </c>
      <c r="BD91" s="35">
        <v>0</v>
      </c>
      <c r="BE91" s="34">
        <v>0</v>
      </c>
      <c r="BF91" s="9">
        <v>0</v>
      </c>
      <c r="BG91" s="35">
        <v>0</v>
      </c>
      <c r="BH91" s="34">
        <v>-102</v>
      </c>
      <c r="BI91" s="9">
        <v>666</v>
      </c>
      <c r="BJ91" s="35">
        <f t="shared" si="298"/>
        <v>-6529.411764705882</v>
      </c>
      <c r="BK91" s="34">
        <v>0</v>
      </c>
      <c r="BL91" s="9">
        <v>0</v>
      </c>
      <c r="BM91" s="35">
        <v>0</v>
      </c>
      <c r="BN91" s="34">
        <v>0</v>
      </c>
      <c r="BO91" s="9">
        <v>0</v>
      </c>
      <c r="BP91" s="35">
        <v>0</v>
      </c>
      <c r="BQ91" s="34">
        <v>0</v>
      </c>
      <c r="BR91" s="9">
        <v>0</v>
      </c>
      <c r="BS91" s="35">
        <v>0</v>
      </c>
      <c r="BT91" s="34">
        <v>0</v>
      </c>
      <c r="BU91" s="9">
        <v>0</v>
      </c>
      <c r="BV91" s="35">
        <v>0</v>
      </c>
      <c r="BW91" s="34">
        <v>0</v>
      </c>
      <c r="BX91" s="9">
        <v>0</v>
      </c>
      <c r="BY91" s="35">
        <v>0</v>
      </c>
      <c r="BZ91" s="34"/>
      <c r="CA91" s="9"/>
      <c r="CB91" s="35"/>
      <c r="CC91" s="34">
        <v>0</v>
      </c>
      <c r="CD91" s="9">
        <v>0</v>
      </c>
      <c r="CE91" s="35">
        <v>0</v>
      </c>
      <c r="CF91" s="34">
        <v>-160</v>
      </c>
      <c r="CG91" s="9">
        <v>-1611</v>
      </c>
      <c r="CH91" s="35">
        <f t="shared" si="302"/>
        <v>-10068.75</v>
      </c>
      <c r="CI91" s="34">
        <v>0</v>
      </c>
      <c r="CJ91" s="9">
        <v>0</v>
      </c>
      <c r="CK91" s="35">
        <v>0</v>
      </c>
      <c r="CL91" s="34">
        <v>318</v>
      </c>
      <c r="CM91" s="9">
        <v>4587</v>
      </c>
      <c r="CN91" s="35">
        <f t="shared" si="303"/>
        <v>14424.528301886792</v>
      </c>
      <c r="CO91" s="34">
        <v>0</v>
      </c>
      <c r="CP91" s="9">
        <v>0</v>
      </c>
      <c r="CQ91" s="35">
        <v>0</v>
      </c>
      <c r="CR91" s="34">
        <v>0</v>
      </c>
      <c r="CS91" s="9">
        <v>0</v>
      </c>
      <c r="CT91" s="35">
        <f t="shared" si="294"/>
        <v>0</v>
      </c>
      <c r="CU91" s="34">
        <v>0</v>
      </c>
      <c r="CV91" s="9">
        <v>0</v>
      </c>
      <c r="CW91" s="35">
        <v>0</v>
      </c>
      <c r="CX91" s="34">
        <v>0</v>
      </c>
      <c r="CY91" s="9">
        <v>0</v>
      </c>
      <c r="CZ91" s="35">
        <v>0</v>
      </c>
      <c r="DA91" s="34">
        <v>0</v>
      </c>
      <c r="DB91" s="9">
        <v>0</v>
      </c>
      <c r="DC91" s="35">
        <v>0</v>
      </c>
      <c r="DD91" s="34">
        <v>0</v>
      </c>
      <c r="DE91" s="9">
        <v>0</v>
      </c>
      <c r="DF91" s="35">
        <v>0</v>
      </c>
      <c r="DG91" s="34">
        <v>0</v>
      </c>
      <c r="DH91" s="9">
        <v>0</v>
      </c>
      <c r="DI91" s="35">
        <v>0</v>
      </c>
      <c r="DJ91" s="34">
        <v>0</v>
      </c>
      <c r="DK91" s="9">
        <v>0</v>
      </c>
      <c r="DL91" s="35">
        <v>0</v>
      </c>
      <c r="DM91" s="34">
        <v>0</v>
      </c>
      <c r="DN91" s="9">
        <v>0</v>
      </c>
      <c r="DO91" s="35">
        <v>0</v>
      </c>
      <c r="DP91" s="34">
        <v>1580</v>
      </c>
      <c r="DQ91" s="9">
        <v>9210</v>
      </c>
      <c r="DR91" s="35">
        <f t="shared" si="301"/>
        <v>5829.1139240506327</v>
      </c>
      <c r="DS91" s="34">
        <v>0</v>
      </c>
      <c r="DT91" s="9">
        <v>0</v>
      </c>
      <c r="DU91" s="35">
        <f t="shared" si="295"/>
        <v>0</v>
      </c>
      <c r="DV91" s="34">
        <v>0</v>
      </c>
      <c r="DW91" s="9">
        <v>0</v>
      </c>
      <c r="DX91" s="35">
        <f t="shared" si="296"/>
        <v>0</v>
      </c>
      <c r="DY91" s="34">
        <v>0</v>
      </c>
      <c r="DZ91" s="9">
        <v>0</v>
      </c>
      <c r="EA91" s="35">
        <v>0</v>
      </c>
      <c r="EB91" s="7">
        <f t="shared" si="240"/>
        <v>930</v>
      </c>
      <c r="EC91" s="11">
        <f t="shared" si="241"/>
        <v>7375</v>
      </c>
      <c r="ED91" s="4"/>
      <c r="EE91" s="5"/>
      <c r="EF91" s="4"/>
      <c r="EG91" s="4"/>
      <c r="EH91" s="4"/>
      <c r="EI91" s="5"/>
      <c r="EJ91" s="4"/>
      <c r="EK91" s="4"/>
      <c r="EL91" s="4"/>
      <c r="EM91" s="5"/>
      <c r="EN91" s="4"/>
      <c r="EO91" s="4"/>
      <c r="EP91" s="4"/>
      <c r="EQ91" s="5"/>
      <c r="ER91" s="4"/>
      <c r="ES91" s="4"/>
      <c r="ET91" s="4"/>
      <c r="EU91" s="5"/>
      <c r="EV91" s="4"/>
      <c r="EW91" s="4"/>
      <c r="EX91" s="4"/>
      <c r="EY91" s="5"/>
      <c r="EZ91" s="4"/>
      <c r="FA91" s="4"/>
      <c r="FB91" s="4"/>
      <c r="FC91" s="5"/>
      <c r="FD91" s="4"/>
      <c r="FE91" s="4"/>
      <c r="FF91" s="1"/>
      <c r="FG91" s="2"/>
      <c r="FH91" s="1"/>
      <c r="FI91" s="1"/>
      <c r="FJ91" s="1"/>
    </row>
    <row r="92" spans="1:241" x14ac:dyDescent="0.3">
      <c r="A92" s="43">
        <v>2010</v>
      </c>
      <c r="B92" s="44" t="s">
        <v>13</v>
      </c>
      <c r="C92" s="34">
        <v>0</v>
      </c>
      <c r="D92" s="9">
        <v>0</v>
      </c>
      <c r="E92" s="35">
        <v>0</v>
      </c>
      <c r="F92" s="34">
        <v>0</v>
      </c>
      <c r="G92" s="9">
        <v>0</v>
      </c>
      <c r="H92" s="35">
        <v>0</v>
      </c>
      <c r="I92" s="34">
        <v>0</v>
      </c>
      <c r="J92" s="9">
        <v>0</v>
      </c>
      <c r="K92" s="35">
        <f t="shared" si="291"/>
        <v>0</v>
      </c>
      <c r="L92" s="34">
        <v>0</v>
      </c>
      <c r="M92" s="9">
        <v>0</v>
      </c>
      <c r="N92" s="35">
        <v>0</v>
      </c>
      <c r="O92" s="34">
        <v>0</v>
      </c>
      <c r="P92" s="9">
        <v>0</v>
      </c>
      <c r="Q92" s="35">
        <v>0</v>
      </c>
      <c r="R92" s="34">
        <v>0</v>
      </c>
      <c r="S92" s="9">
        <v>0</v>
      </c>
      <c r="T92" s="35">
        <v>0</v>
      </c>
      <c r="U92" s="34">
        <v>0</v>
      </c>
      <c r="V92" s="9">
        <v>0</v>
      </c>
      <c r="W92" s="35">
        <v>0</v>
      </c>
      <c r="X92" s="34">
        <v>0</v>
      </c>
      <c r="Y92" s="9">
        <v>0</v>
      </c>
      <c r="Z92" s="35">
        <v>0</v>
      </c>
      <c r="AA92" s="34">
        <v>0</v>
      </c>
      <c r="AB92" s="9">
        <v>0</v>
      </c>
      <c r="AC92" s="35">
        <v>0</v>
      </c>
      <c r="AD92" s="34">
        <v>0</v>
      </c>
      <c r="AE92" s="9">
        <v>0</v>
      </c>
      <c r="AF92" s="35">
        <v>0</v>
      </c>
      <c r="AG92" s="34">
        <v>0</v>
      </c>
      <c r="AH92" s="9">
        <v>0</v>
      </c>
      <c r="AI92" s="35">
        <v>0</v>
      </c>
      <c r="AJ92" s="34">
        <v>0</v>
      </c>
      <c r="AK92" s="9">
        <v>0</v>
      </c>
      <c r="AL92" s="35">
        <v>0</v>
      </c>
      <c r="AM92" s="34">
        <v>0</v>
      </c>
      <c r="AN92" s="9">
        <v>0</v>
      </c>
      <c r="AO92" s="35">
        <v>0</v>
      </c>
      <c r="AP92" s="34">
        <v>0</v>
      </c>
      <c r="AQ92" s="9">
        <v>0</v>
      </c>
      <c r="AR92" s="35">
        <v>0</v>
      </c>
      <c r="AS92" s="34">
        <v>-1636</v>
      </c>
      <c r="AT92" s="9">
        <v>-12851</v>
      </c>
      <c r="AU92" s="35">
        <f>AT92/AS92*-1000</f>
        <v>-7855.1344743276286</v>
      </c>
      <c r="AV92" s="34">
        <v>0</v>
      </c>
      <c r="AW92" s="9">
        <v>0</v>
      </c>
      <c r="AX92" s="35">
        <v>0</v>
      </c>
      <c r="AY92" s="34">
        <v>0</v>
      </c>
      <c r="AZ92" s="9">
        <v>0</v>
      </c>
      <c r="BA92" s="35">
        <v>0</v>
      </c>
      <c r="BB92" s="38">
        <v>0</v>
      </c>
      <c r="BC92" s="10">
        <v>0</v>
      </c>
      <c r="BD92" s="35">
        <v>0</v>
      </c>
      <c r="BE92" s="34">
        <v>0</v>
      </c>
      <c r="BF92" s="9">
        <v>0</v>
      </c>
      <c r="BG92" s="35">
        <v>0</v>
      </c>
      <c r="BH92" s="34">
        <v>-30</v>
      </c>
      <c r="BI92" s="9">
        <v>1224</v>
      </c>
      <c r="BJ92" s="35">
        <f t="shared" si="298"/>
        <v>-40800</v>
      </c>
      <c r="BK92" s="34">
        <v>0</v>
      </c>
      <c r="BL92" s="9">
        <v>0</v>
      </c>
      <c r="BM92" s="35">
        <v>0</v>
      </c>
      <c r="BN92" s="34">
        <v>0</v>
      </c>
      <c r="BO92" s="9">
        <v>0</v>
      </c>
      <c r="BP92" s="35">
        <v>0</v>
      </c>
      <c r="BQ92" s="34">
        <v>0</v>
      </c>
      <c r="BR92" s="9">
        <v>0</v>
      </c>
      <c r="BS92" s="35">
        <v>0</v>
      </c>
      <c r="BT92" s="34">
        <v>0</v>
      </c>
      <c r="BU92" s="9">
        <v>0</v>
      </c>
      <c r="BV92" s="35">
        <v>0</v>
      </c>
      <c r="BW92" s="34">
        <v>0</v>
      </c>
      <c r="BX92" s="9">
        <v>0</v>
      </c>
      <c r="BY92" s="35">
        <v>0</v>
      </c>
      <c r="BZ92" s="34"/>
      <c r="CA92" s="9"/>
      <c r="CB92" s="35"/>
      <c r="CC92" s="34">
        <v>0</v>
      </c>
      <c r="CD92" s="9">
        <v>0</v>
      </c>
      <c r="CE92" s="35">
        <v>0</v>
      </c>
      <c r="CF92" s="34">
        <v>37</v>
      </c>
      <c r="CG92" s="9">
        <v>-98</v>
      </c>
      <c r="CH92" s="35">
        <f t="shared" si="302"/>
        <v>2648.6486486486488</v>
      </c>
      <c r="CI92" s="34">
        <v>0</v>
      </c>
      <c r="CJ92" s="9">
        <v>0</v>
      </c>
      <c r="CK92" s="35">
        <v>0</v>
      </c>
      <c r="CL92" s="34">
        <v>343</v>
      </c>
      <c r="CM92" s="9">
        <v>5209</v>
      </c>
      <c r="CN92" s="35">
        <f t="shared" si="303"/>
        <v>15186.588921282799</v>
      </c>
      <c r="CO92" s="34">
        <v>0</v>
      </c>
      <c r="CP92" s="9">
        <v>0</v>
      </c>
      <c r="CQ92" s="35">
        <v>0</v>
      </c>
      <c r="CR92" s="34">
        <v>0</v>
      </c>
      <c r="CS92" s="9">
        <v>0</v>
      </c>
      <c r="CT92" s="35">
        <f t="shared" si="294"/>
        <v>0</v>
      </c>
      <c r="CU92" s="34">
        <v>0</v>
      </c>
      <c r="CV92" s="9">
        <v>0</v>
      </c>
      <c r="CW92" s="35">
        <v>0</v>
      </c>
      <c r="CX92" s="34">
        <v>0</v>
      </c>
      <c r="CY92" s="9">
        <v>0</v>
      </c>
      <c r="CZ92" s="35">
        <v>0</v>
      </c>
      <c r="DA92" s="34">
        <v>0</v>
      </c>
      <c r="DB92" s="9">
        <v>0</v>
      </c>
      <c r="DC92" s="35">
        <v>0</v>
      </c>
      <c r="DD92" s="34">
        <v>0</v>
      </c>
      <c r="DE92" s="9">
        <v>0</v>
      </c>
      <c r="DF92" s="35">
        <v>0</v>
      </c>
      <c r="DG92" s="34">
        <v>0</v>
      </c>
      <c r="DH92" s="9">
        <v>0</v>
      </c>
      <c r="DI92" s="35">
        <v>0</v>
      </c>
      <c r="DJ92" s="34">
        <v>0</v>
      </c>
      <c r="DK92" s="9">
        <v>0</v>
      </c>
      <c r="DL92" s="35">
        <v>0</v>
      </c>
      <c r="DM92" s="34">
        <v>0</v>
      </c>
      <c r="DN92" s="9">
        <v>0</v>
      </c>
      <c r="DO92" s="35">
        <v>0</v>
      </c>
      <c r="DP92" s="34">
        <v>2203</v>
      </c>
      <c r="DQ92" s="9">
        <v>11867</v>
      </c>
      <c r="DR92" s="35">
        <f t="shared" si="301"/>
        <v>5386.7453472537454</v>
      </c>
      <c r="DS92" s="34">
        <v>0</v>
      </c>
      <c r="DT92" s="9">
        <v>0</v>
      </c>
      <c r="DU92" s="35">
        <f t="shared" si="295"/>
        <v>0</v>
      </c>
      <c r="DV92" s="34">
        <v>0</v>
      </c>
      <c r="DW92" s="9">
        <v>0</v>
      </c>
      <c r="DX92" s="35">
        <f t="shared" si="296"/>
        <v>0</v>
      </c>
      <c r="DY92" s="34">
        <v>0</v>
      </c>
      <c r="DZ92" s="9">
        <v>0</v>
      </c>
      <c r="EA92" s="35">
        <v>0</v>
      </c>
      <c r="EB92" s="7">
        <f t="shared" si="240"/>
        <v>917</v>
      </c>
      <c r="EC92" s="11">
        <f t="shared" si="241"/>
        <v>5351</v>
      </c>
      <c r="ED92" s="4"/>
      <c r="EE92" s="5"/>
      <c r="EF92" s="4"/>
      <c r="EG92" s="4"/>
      <c r="EH92" s="4"/>
      <c r="EI92" s="5"/>
      <c r="EJ92" s="4"/>
      <c r="EK92" s="4"/>
      <c r="EL92" s="4"/>
      <c r="EM92" s="5"/>
      <c r="EN92" s="4"/>
      <c r="EO92" s="4"/>
      <c r="EP92" s="4"/>
      <c r="EQ92" s="5"/>
      <c r="ER92" s="4"/>
      <c r="ES92" s="4"/>
      <c r="ET92" s="4"/>
      <c r="EU92" s="5"/>
      <c r="EV92" s="4"/>
      <c r="EW92" s="4"/>
      <c r="EX92" s="4"/>
      <c r="EY92" s="5"/>
      <c r="EZ92" s="4"/>
      <c r="FA92" s="4"/>
      <c r="FB92" s="4"/>
      <c r="FC92" s="5"/>
      <c r="FD92" s="4"/>
      <c r="FE92" s="4"/>
      <c r="FF92" s="1"/>
      <c r="FG92" s="2"/>
      <c r="FH92" s="1"/>
      <c r="FI92" s="1"/>
      <c r="FJ92" s="1"/>
    </row>
    <row r="93" spans="1:241" x14ac:dyDescent="0.3">
      <c r="A93" s="43">
        <v>2010</v>
      </c>
      <c r="B93" s="44" t="s">
        <v>14</v>
      </c>
      <c r="C93" s="34">
        <v>0</v>
      </c>
      <c r="D93" s="9">
        <v>0</v>
      </c>
      <c r="E93" s="35">
        <v>0</v>
      </c>
      <c r="F93" s="34">
        <v>0</v>
      </c>
      <c r="G93" s="9">
        <v>0</v>
      </c>
      <c r="H93" s="35">
        <v>0</v>
      </c>
      <c r="I93" s="34">
        <v>0</v>
      </c>
      <c r="J93" s="9">
        <v>0</v>
      </c>
      <c r="K93" s="35">
        <f t="shared" si="291"/>
        <v>0</v>
      </c>
      <c r="L93" s="34">
        <v>0</v>
      </c>
      <c r="M93" s="9">
        <v>0</v>
      </c>
      <c r="N93" s="35">
        <v>0</v>
      </c>
      <c r="O93" s="34">
        <v>0</v>
      </c>
      <c r="P93" s="9">
        <v>0</v>
      </c>
      <c r="Q93" s="35">
        <v>0</v>
      </c>
      <c r="R93" s="34">
        <v>0</v>
      </c>
      <c r="S93" s="9">
        <v>0</v>
      </c>
      <c r="T93" s="35">
        <v>0</v>
      </c>
      <c r="U93" s="34">
        <v>0</v>
      </c>
      <c r="V93" s="9">
        <v>0</v>
      </c>
      <c r="W93" s="35">
        <v>0</v>
      </c>
      <c r="X93" s="34">
        <v>0</v>
      </c>
      <c r="Y93" s="9">
        <v>0</v>
      </c>
      <c r="Z93" s="35">
        <v>0</v>
      </c>
      <c r="AA93" s="34">
        <v>0</v>
      </c>
      <c r="AB93" s="9">
        <v>0</v>
      </c>
      <c r="AC93" s="35">
        <v>0</v>
      </c>
      <c r="AD93" s="34">
        <v>0</v>
      </c>
      <c r="AE93" s="9">
        <v>0</v>
      </c>
      <c r="AF93" s="35">
        <v>0</v>
      </c>
      <c r="AG93" s="34">
        <v>0</v>
      </c>
      <c r="AH93" s="9">
        <v>0</v>
      </c>
      <c r="AI93" s="35">
        <v>0</v>
      </c>
      <c r="AJ93" s="34">
        <v>0</v>
      </c>
      <c r="AK93" s="9">
        <v>0</v>
      </c>
      <c r="AL93" s="35">
        <v>0</v>
      </c>
      <c r="AM93" s="34">
        <v>0</v>
      </c>
      <c r="AN93" s="9">
        <v>0</v>
      </c>
      <c r="AO93" s="35">
        <v>0</v>
      </c>
      <c r="AP93" s="34">
        <v>0</v>
      </c>
      <c r="AQ93" s="9">
        <v>0</v>
      </c>
      <c r="AR93" s="35">
        <v>0</v>
      </c>
      <c r="AS93" s="34">
        <v>-2510</v>
      </c>
      <c r="AT93" s="9">
        <v>-17896</v>
      </c>
      <c r="AU93" s="35">
        <f>AT93/AS93*-1000</f>
        <v>-7129.8804780876499</v>
      </c>
      <c r="AV93" s="34">
        <v>0</v>
      </c>
      <c r="AW93" s="9">
        <v>0</v>
      </c>
      <c r="AX93" s="35">
        <v>0</v>
      </c>
      <c r="AY93" s="34">
        <v>-1226</v>
      </c>
      <c r="AZ93" s="9">
        <v>-8093</v>
      </c>
      <c r="BA93" s="35">
        <f>AZ93/AY93*-1000</f>
        <v>-6601.1419249592172</v>
      </c>
      <c r="BB93" s="38">
        <v>0</v>
      </c>
      <c r="BC93" s="10">
        <v>0</v>
      </c>
      <c r="BD93" s="35">
        <v>0</v>
      </c>
      <c r="BE93" s="34">
        <v>0</v>
      </c>
      <c r="BF93" s="9">
        <v>0</v>
      </c>
      <c r="BG93" s="35">
        <v>0</v>
      </c>
      <c r="BH93" s="34">
        <v>0</v>
      </c>
      <c r="BI93" s="9">
        <v>0</v>
      </c>
      <c r="BJ93" s="35">
        <v>0</v>
      </c>
      <c r="BK93" s="34">
        <v>0</v>
      </c>
      <c r="BL93" s="9">
        <v>0</v>
      </c>
      <c r="BM93" s="35">
        <v>0</v>
      </c>
      <c r="BN93" s="34">
        <v>0</v>
      </c>
      <c r="BO93" s="9">
        <v>0</v>
      </c>
      <c r="BP93" s="35">
        <v>0</v>
      </c>
      <c r="BQ93" s="34">
        <v>0</v>
      </c>
      <c r="BR93" s="9">
        <v>0</v>
      </c>
      <c r="BS93" s="35">
        <v>0</v>
      </c>
      <c r="BT93" s="34">
        <v>0</v>
      </c>
      <c r="BU93" s="9">
        <v>0</v>
      </c>
      <c r="BV93" s="35">
        <v>0</v>
      </c>
      <c r="BW93" s="34">
        <v>0</v>
      </c>
      <c r="BX93" s="9">
        <v>0</v>
      </c>
      <c r="BY93" s="35">
        <v>0</v>
      </c>
      <c r="BZ93" s="34"/>
      <c r="CA93" s="9"/>
      <c r="CB93" s="35"/>
      <c r="CC93" s="34">
        <v>0</v>
      </c>
      <c r="CD93" s="9">
        <v>0</v>
      </c>
      <c r="CE93" s="35">
        <v>0</v>
      </c>
      <c r="CF93" s="34">
        <v>1195</v>
      </c>
      <c r="CG93" s="9">
        <v>9011</v>
      </c>
      <c r="CH93" s="35">
        <f t="shared" si="300"/>
        <v>7540.585774058577</v>
      </c>
      <c r="CI93" s="34">
        <v>0</v>
      </c>
      <c r="CJ93" s="9">
        <v>0</v>
      </c>
      <c r="CK93" s="35">
        <v>0</v>
      </c>
      <c r="CL93" s="34">
        <v>595</v>
      </c>
      <c r="CM93" s="9">
        <v>7445</v>
      </c>
      <c r="CN93" s="35">
        <f t="shared" si="303"/>
        <v>12512.605042016807</v>
      </c>
      <c r="CO93" s="34">
        <v>0</v>
      </c>
      <c r="CP93" s="9">
        <v>0</v>
      </c>
      <c r="CQ93" s="35">
        <v>0</v>
      </c>
      <c r="CR93" s="34">
        <v>0</v>
      </c>
      <c r="CS93" s="9">
        <v>0</v>
      </c>
      <c r="CT93" s="35">
        <f t="shared" si="294"/>
        <v>0</v>
      </c>
      <c r="CU93" s="34">
        <v>0</v>
      </c>
      <c r="CV93" s="9">
        <v>0</v>
      </c>
      <c r="CW93" s="35">
        <v>0</v>
      </c>
      <c r="CX93" s="34">
        <v>0</v>
      </c>
      <c r="CY93" s="9">
        <v>0</v>
      </c>
      <c r="CZ93" s="35">
        <v>0</v>
      </c>
      <c r="DA93" s="34">
        <v>0</v>
      </c>
      <c r="DB93" s="9">
        <v>0</v>
      </c>
      <c r="DC93" s="35">
        <v>0</v>
      </c>
      <c r="DD93" s="34">
        <v>0</v>
      </c>
      <c r="DE93" s="9">
        <v>0</v>
      </c>
      <c r="DF93" s="35">
        <v>0</v>
      </c>
      <c r="DG93" s="34">
        <v>0</v>
      </c>
      <c r="DH93" s="9">
        <v>0</v>
      </c>
      <c r="DI93" s="35">
        <v>0</v>
      </c>
      <c r="DJ93" s="34">
        <v>0</v>
      </c>
      <c r="DK93" s="9">
        <v>0</v>
      </c>
      <c r="DL93" s="35">
        <v>0</v>
      </c>
      <c r="DM93" s="34">
        <v>0</v>
      </c>
      <c r="DN93" s="9">
        <v>0</v>
      </c>
      <c r="DO93" s="35">
        <v>0</v>
      </c>
      <c r="DP93" s="34">
        <v>2873</v>
      </c>
      <c r="DQ93" s="9">
        <v>14260</v>
      </c>
      <c r="DR93" s="35">
        <f t="shared" si="301"/>
        <v>4963.4528367560042</v>
      </c>
      <c r="DS93" s="34">
        <v>0</v>
      </c>
      <c r="DT93" s="9">
        <v>0</v>
      </c>
      <c r="DU93" s="35">
        <f t="shared" si="295"/>
        <v>0</v>
      </c>
      <c r="DV93" s="34">
        <v>0</v>
      </c>
      <c r="DW93" s="9">
        <v>0</v>
      </c>
      <c r="DX93" s="35">
        <f t="shared" si="296"/>
        <v>0</v>
      </c>
      <c r="DY93" s="34">
        <v>0</v>
      </c>
      <c r="DZ93" s="9">
        <v>0</v>
      </c>
      <c r="EA93" s="35">
        <v>0</v>
      </c>
      <c r="EB93" s="7">
        <f t="shared" si="240"/>
        <v>927</v>
      </c>
      <c r="EC93" s="11">
        <f t="shared" si="241"/>
        <v>4727</v>
      </c>
      <c r="ED93" s="4"/>
      <c r="EE93" s="5"/>
      <c r="EF93" s="4"/>
      <c r="EG93" s="4"/>
      <c r="EH93" s="4"/>
      <c r="EI93" s="5"/>
      <c r="EJ93" s="4"/>
      <c r="EK93" s="4"/>
      <c r="EL93" s="4"/>
      <c r="EM93" s="5"/>
      <c r="EN93" s="4"/>
      <c r="EO93" s="4"/>
      <c r="EP93" s="4"/>
      <c r="EQ93" s="5"/>
      <c r="ER93" s="4"/>
      <c r="ES93" s="4"/>
      <c r="ET93" s="4"/>
      <c r="EU93" s="5"/>
      <c r="EV93" s="4"/>
      <c r="EW93" s="4"/>
      <c r="EX93" s="4"/>
      <c r="EY93" s="5"/>
      <c r="EZ93" s="4"/>
      <c r="FA93" s="4"/>
      <c r="FB93" s="4"/>
      <c r="FC93" s="5"/>
      <c r="FD93" s="4"/>
      <c r="FE93" s="4"/>
      <c r="FF93" s="1"/>
      <c r="FG93" s="2"/>
      <c r="FH93" s="1"/>
      <c r="FI93" s="1"/>
      <c r="FJ93" s="1"/>
    </row>
    <row r="94" spans="1:241" x14ac:dyDescent="0.3">
      <c r="A94" s="43">
        <v>2010</v>
      </c>
      <c r="B94" s="44" t="s">
        <v>15</v>
      </c>
      <c r="C94" s="38">
        <v>0</v>
      </c>
      <c r="D94" s="10">
        <v>0</v>
      </c>
      <c r="E94" s="35">
        <v>0</v>
      </c>
      <c r="F94" s="38">
        <v>0</v>
      </c>
      <c r="G94" s="10">
        <v>0</v>
      </c>
      <c r="H94" s="35">
        <v>0</v>
      </c>
      <c r="I94" s="38">
        <v>0</v>
      </c>
      <c r="J94" s="10">
        <v>0</v>
      </c>
      <c r="K94" s="35">
        <f t="shared" si="291"/>
        <v>0</v>
      </c>
      <c r="L94" s="38">
        <v>0</v>
      </c>
      <c r="M94" s="10">
        <v>0</v>
      </c>
      <c r="N94" s="35">
        <v>0</v>
      </c>
      <c r="O94" s="38">
        <v>0</v>
      </c>
      <c r="P94" s="10">
        <v>0</v>
      </c>
      <c r="Q94" s="35">
        <v>0</v>
      </c>
      <c r="R94" s="38">
        <v>0</v>
      </c>
      <c r="S94" s="10">
        <v>0</v>
      </c>
      <c r="T94" s="35">
        <v>0</v>
      </c>
      <c r="U94" s="38">
        <v>0</v>
      </c>
      <c r="V94" s="10">
        <v>0</v>
      </c>
      <c r="W94" s="35">
        <v>0</v>
      </c>
      <c r="X94" s="38">
        <v>0</v>
      </c>
      <c r="Y94" s="10">
        <v>0</v>
      </c>
      <c r="Z94" s="35">
        <v>0</v>
      </c>
      <c r="AA94" s="34">
        <v>0</v>
      </c>
      <c r="AB94" s="9">
        <v>0</v>
      </c>
      <c r="AC94" s="35">
        <v>0</v>
      </c>
      <c r="AD94" s="34">
        <v>0</v>
      </c>
      <c r="AE94" s="9">
        <v>0</v>
      </c>
      <c r="AF94" s="35">
        <v>0</v>
      </c>
      <c r="AG94" s="34">
        <v>0</v>
      </c>
      <c r="AH94" s="9">
        <v>0</v>
      </c>
      <c r="AI94" s="35">
        <v>0</v>
      </c>
      <c r="AJ94" s="34">
        <v>0</v>
      </c>
      <c r="AK94" s="9">
        <v>0</v>
      </c>
      <c r="AL94" s="35">
        <v>0</v>
      </c>
      <c r="AM94" s="34">
        <v>0</v>
      </c>
      <c r="AN94" s="9">
        <v>0</v>
      </c>
      <c r="AO94" s="35">
        <v>0</v>
      </c>
      <c r="AP94" s="34">
        <v>0</v>
      </c>
      <c r="AQ94" s="9">
        <v>0</v>
      </c>
      <c r="AR94" s="35">
        <v>0</v>
      </c>
      <c r="AS94" s="34">
        <v>0</v>
      </c>
      <c r="AT94" s="9">
        <v>0</v>
      </c>
      <c r="AU94" s="35">
        <v>0</v>
      </c>
      <c r="AV94" s="34">
        <v>0</v>
      </c>
      <c r="AW94" s="9">
        <v>0</v>
      </c>
      <c r="AX94" s="35">
        <v>0</v>
      </c>
      <c r="AY94" s="34">
        <v>0</v>
      </c>
      <c r="AZ94" s="9">
        <v>0</v>
      </c>
      <c r="BA94" s="35">
        <v>0</v>
      </c>
      <c r="BB94" s="38">
        <v>0</v>
      </c>
      <c r="BC94" s="10">
        <v>0</v>
      </c>
      <c r="BD94" s="35">
        <v>0</v>
      </c>
      <c r="BE94" s="34">
        <v>0</v>
      </c>
      <c r="BF94" s="9">
        <v>0</v>
      </c>
      <c r="BG94" s="35">
        <v>0</v>
      </c>
      <c r="BH94" s="34">
        <v>-3470</v>
      </c>
      <c r="BI94" s="9">
        <v>-21391</v>
      </c>
      <c r="BJ94" s="35">
        <f>BI94/BH94*-1000</f>
        <v>-6164.5533141210371</v>
      </c>
      <c r="BK94" s="34">
        <v>0</v>
      </c>
      <c r="BL94" s="9">
        <v>0</v>
      </c>
      <c r="BM94" s="35">
        <v>0</v>
      </c>
      <c r="BN94" s="34">
        <v>0</v>
      </c>
      <c r="BO94" s="9">
        <v>0</v>
      </c>
      <c r="BP94" s="35">
        <v>0</v>
      </c>
      <c r="BQ94" s="34">
        <v>0</v>
      </c>
      <c r="BR94" s="9">
        <v>0</v>
      </c>
      <c r="BS94" s="35">
        <v>0</v>
      </c>
      <c r="BT94" s="34">
        <v>0</v>
      </c>
      <c r="BU94" s="9">
        <v>0</v>
      </c>
      <c r="BV94" s="35">
        <v>0</v>
      </c>
      <c r="BW94" s="34">
        <v>0</v>
      </c>
      <c r="BX94" s="9">
        <v>0</v>
      </c>
      <c r="BY94" s="35">
        <v>0</v>
      </c>
      <c r="BZ94" s="34"/>
      <c r="CA94" s="9"/>
      <c r="CB94" s="35"/>
      <c r="CC94" s="34">
        <v>0</v>
      </c>
      <c r="CD94" s="9">
        <v>0</v>
      </c>
      <c r="CE94" s="35">
        <v>0</v>
      </c>
      <c r="CF94" s="34">
        <v>69</v>
      </c>
      <c r="CG94" s="9">
        <v>280</v>
      </c>
      <c r="CH94" s="35">
        <f t="shared" si="300"/>
        <v>4057.971014492754</v>
      </c>
      <c r="CI94" s="34">
        <v>0</v>
      </c>
      <c r="CJ94" s="9">
        <v>0</v>
      </c>
      <c r="CK94" s="35">
        <v>0</v>
      </c>
      <c r="CL94" s="34">
        <v>788</v>
      </c>
      <c r="CM94" s="9">
        <v>9101</v>
      </c>
      <c r="CN94" s="35">
        <f t="shared" si="303"/>
        <v>11549.492385786802</v>
      </c>
      <c r="CO94" s="34">
        <v>0</v>
      </c>
      <c r="CP94" s="9">
        <v>0</v>
      </c>
      <c r="CQ94" s="35">
        <v>0</v>
      </c>
      <c r="CR94" s="34">
        <v>0</v>
      </c>
      <c r="CS94" s="9">
        <v>0</v>
      </c>
      <c r="CT94" s="35">
        <f t="shared" si="294"/>
        <v>0</v>
      </c>
      <c r="CU94" s="34">
        <v>0</v>
      </c>
      <c r="CV94" s="9">
        <v>0</v>
      </c>
      <c r="CW94" s="35">
        <v>0</v>
      </c>
      <c r="CX94" s="34">
        <v>0</v>
      </c>
      <c r="CY94" s="9">
        <v>0</v>
      </c>
      <c r="CZ94" s="35">
        <v>0</v>
      </c>
      <c r="DA94" s="34">
        <v>0</v>
      </c>
      <c r="DB94" s="9">
        <v>0</v>
      </c>
      <c r="DC94" s="35">
        <v>0</v>
      </c>
      <c r="DD94" s="34">
        <v>0</v>
      </c>
      <c r="DE94" s="9">
        <v>0</v>
      </c>
      <c r="DF94" s="35">
        <v>0</v>
      </c>
      <c r="DG94" s="34">
        <v>0</v>
      </c>
      <c r="DH94" s="9">
        <v>0</v>
      </c>
      <c r="DI94" s="35">
        <v>0</v>
      </c>
      <c r="DJ94" s="34">
        <v>0</v>
      </c>
      <c r="DK94" s="9">
        <v>0</v>
      </c>
      <c r="DL94" s="35">
        <v>0</v>
      </c>
      <c r="DM94" s="34">
        <v>0</v>
      </c>
      <c r="DN94" s="9">
        <v>0</v>
      </c>
      <c r="DO94" s="35">
        <v>0</v>
      </c>
      <c r="DP94" s="34">
        <v>3561</v>
      </c>
      <c r="DQ94" s="9">
        <v>17851</v>
      </c>
      <c r="DR94" s="35">
        <f t="shared" si="301"/>
        <v>5012.9177197416457</v>
      </c>
      <c r="DS94" s="34">
        <v>0</v>
      </c>
      <c r="DT94" s="9">
        <v>0</v>
      </c>
      <c r="DU94" s="35">
        <f t="shared" si="295"/>
        <v>0</v>
      </c>
      <c r="DV94" s="34">
        <v>0</v>
      </c>
      <c r="DW94" s="9">
        <v>0</v>
      </c>
      <c r="DX94" s="35">
        <f t="shared" si="296"/>
        <v>0</v>
      </c>
      <c r="DY94" s="34">
        <v>0</v>
      </c>
      <c r="DZ94" s="9">
        <v>0</v>
      </c>
      <c r="EA94" s="35">
        <v>0</v>
      </c>
      <c r="EB94" s="7">
        <f t="shared" si="240"/>
        <v>948</v>
      </c>
      <c r="EC94" s="11">
        <f t="shared" si="241"/>
        <v>5841</v>
      </c>
      <c r="ED94" s="4"/>
      <c r="EE94" s="5"/>
      <c r="EF94" s="4"/>
      <c r="EG94" s="4"/>
      <c r="EH94" s="4"/>
      <c r="EI94" s="5"/>
      <c r="EJ94" s="4"/>
      <c r="EK94" s="4"/>
      <c r="EL94" s="4"/>
      <c r="EM94" s="5"/>
      <c r="EN94" s="4"/>
      <c r="EO94" s="4"/>
      <c r="EP94" s="4"/>
      <c r="EQ94" s="5"/>
      <c r="ER94" s="4"/>
      <c r="ES94" s="4"/>
      <c r="ET94" s="4"/>
      <c r="EU94" s="5"/>
      <c r="EV94" s="4"/>
      <c r="EW94" s="4"/>
      <c r="EX94" s="4"/>
      <c r="EY94" s="5"/>
      <c r="EZ94" s="4"/>
      <c r="FA94" s="4"/>
      <c r="FB94" s="4"/>
      <c r="FC94" s="5"/>
      <c r="FD94" s="4"/>
      <c r="FE94" s="4"/>
      <c r="FF94" s="1"/>
      <c r="FG94" s="2"/>
      <c r="FH94" s="1"/>
      <c r="FI94" s="1"/>
      <c r="FJ94" s="1"/>
    </row>
    <row r="95" spans="1:241" x14ac:dyDescent="0.3">
      <c r="A95" s="43">
        <v>2010</v>
      </c>
      <c r="B95" s="44" t="s">
        <v>16</v>
      </c>
      <c r="C95" s="34">
        <v>0</v>
      </c>
      <c r="D95" s="9">
        <v>0</v>
      </c>
      <c r="E95" s="35">
        <v>0</v>
      </c>
      <c r="F95" s="34">
        <v>0</v>
      </c>
      <c r="G95" s="9">
        <v>0</v>
      </c>
      <c r="H95" s="35">
        <v>0</v>
      </c>
      <c r="I95" s="34">
        <v>0</v>
      </c>
      <c r="J95" s="9">
        <v>0</v>
      </c>
      <c r="K95" s="35">
        <f t="shared" si="291"/>
        <v>0</v>
      </c>
      <c r="L95" s="34">
        <v>0</v>
      </c>
      <c r="M95" s="9">
        <v>0</v>
      </c>
      <c r="N95" s="35">
        <v>0</v>
      </c>
      <c r="O95" s="34">
        <v>0</v>
      </c>
      <c r="P95" s="9">
        <v>0</v>
      </c>
      <c r="Q95" s="35">
        <v>0</v>
      </c>
      <c r="R95" s="34">
        <v>0</v>
      </c>
      <c r="S95" s="9">
        <v>0</v>
      </c>
      <c r="T95" s="35">
        <v>0</v>
      </c>
      <c r="U95" s="34">
        <v>0</v>
      </c>
      <c r="V95" s="9">
        <v>0</v>
      </c>
      <c r="W95" s="35">
        <v>0</v>
      </c>
      <c r="X95" s="34">
        <v>0</v>
      </c>
      <c r="Y95" s="9">
        <v>0</v>
      </c>
      <c r="Z95" s="35">
        <v>0</v>
      </c>
      <c r="AA95" s="34">
        <v>0</v>
      </c>
      <c r="AB95" s="9">
        <v>0</v>
      </c>
      <c r="AC95" s="35">
        <v>0</v>
      </c>
      <c r="AD95" s="34">
        <v>0</v>
      </c>
      <c r="AE95" s="9">
        <v>0</v>
      </c>
      <c r="AF95" s="35">
        <v>0</v>
      </c>
      <c r="AG95" s="34">
        <v>0</v>
      </c>
      <c r="AH95" s="9">
        <v>0</v>
      </c>
      <c r="AI95" s="35">
        <v>0</v>
      </c>
      <c r="AJ95" s="34">
        <v>0</v>
      </c>
      <c r="AK95" s="9">
        <v>0</v>
      </c>
      <c r="AL95" s="35">
        <v>0</v>
      </c>
      <c r="AM95" s="34">
        <v>0</v>
      </c>
      <c r="AN95" s="9">
        <v>0</v>
      </c>
      <c r="AO95" s="35">
        <v>0</v>
      </c>
      <c r="AP95" s="34">
        <v>0</v>
      </c>
      <c r="AQ95" s="9">
        <v>0</v>
      </c>
      <c r="AR95" s="35">
        <v>0</v>
      </c>
      <c r="AS95" s="34">
        <v>-4361</v>
      </c>
      <c r="AT95" s="9">
        <v>-28311</v>
      </c>
      <c r="AU95" s="35">
        <f t="shared" si="293"/>
        <v>6491.8596652144006</v>
      </c>
      <c r="AV95" s="34">
        <v>0</v>
      </c>
      <c r="AW95" s="9">
        <v>0</v>
      </c>
      <c r="AX95" s="35">
        <v>0</v>
      </c>
      <c r="AY95" s="34">
        <v>0</v>
      </c>
      <c r="AZ95" s="9">
        <v>0</v>
      </c>
      <c r="BA95" s="35">
        <v>0</v>
      </c>
      <c r="BB95" s="34">
        <v>0</v>
      </c>
      <c r="BC95" s="9">
        <v>0</v>
      </c>
      <c r="BD95" s="35">
        <v>0</v>
      </c>
      <c r="BE95" s="34">
        <v>0</v>
      </c>
      <c r="BF95" s="9">
        <v>0</v>
      </c>
      <c r="BG95" s="35">
        <v>0</v>
      </c>
      <c r="BH95" s="34">
        <v>0</v>
      </c>
      <c r="BI95" s="9">
        <v>0</v>
      </c>
      <c r="BJ95" s="35">
        <v>0</v>
      </c>
      <c r="BK95" s="34">
        <v>0</v>
      </c>
      <c r="BL95" s="9">
        <v>0</v>
      </c>
      <c r="BM95" s="35">
        <v>0</v>
      </c>
      <c r="BN95" s="34">
        <v>0</v>
      </c>
      <c r="BO95" s="9">
        <v>0</v>
      </c>
      <c r="BP95" s="35">
        <v>0</v>
      </c>
      <c r="BQ95" s="34">
        <v>0</v>
      </c>
      <c r="BR95" s="9">
        <v>0</v>
      </c>
      <c r="BS95" s="35">
        <v>0</v>
      </c>
      <c r="BT95" s="34">
        <v>0</v>
      </c>
      <c r="BU95" s="9">
        <v>0</v>
      </c>
      <c r="BV95" s="35">
        <v>0</v>
      </c>
      <c r="BW95" s="34">
        <v>0</v>
      </c>
      <c r="BX95" s="9">
        <v>0</v>
      </c>
      <c r="BY95" s="35">
        <v>0</v>
      </c>
      <c r="BZ95" s="34"/>
      <c r="CA95" s="9"/>
      <c r="CB95" s="35"/>
      <c r="CC95" s="34">
        <v>0</v>
      </c>
      <c r="CD95" s="9">
        <v>0</v>
      </c>
      <c r="CE95" s="35">
        <v>0</v>
      </c>
      <c r="CF95" s="34">
        <v>169</v>
      </c>
      <c r="CG95" s="9">
        <v>2870</v>
      </c>
      <c r="CH95" s="35">
        <f t="shared" si="300"/>
        <v>16982.248520710058</v>
      </c>
      <c r="CI95" s="34">
        <v>0</v>
      </c>
      <c r="CJ95" s="9">
        <v>0</v>
      </c>
      <c r="CK95" s="35">
        <v>0</v>
      </c>
      <c r="CL95" s="34">
        <v>891</v>
      </c>
      <c r="CM95" s="9">
        <v>9864</v>
      </c>
      <c r="CN95" s="35">
        <f t="shared" si="303"/>
        <v>11070.707070707071</v>
      </c>
      <c r="CO95" s="34">
        <v>0</v>
      </c>
      <c r="CP95" s="9">
        <v>0</v>
      </c>
      <c r="CQ95" s="35">
        <v>0</v>
      </c>
      <c r="CR95" s="34">
        <v>0</v>
      </c>
      <c r="CS95" s="9">
        <v>0</v>
      </c>
      <c r="CT95" s="35">
        <f t="shared" si="294"/>
        <v>0</v>
      </c>
      <c r="CU95" s="34">
        <v>0</v>
      </c>
      <c r="CV95" s="9">
        <v>0</v>
      </c>
      <c r="CW95" s="35">
        <v>0</v>
      </c>
      <c r="CX95" s="34">
        <v>0</v>
      </c>
      <c r="CY95" s="9">
        <v>0</v>
      </c>
      <c r="CZ95" s="35">
        <v>0</v>
      </c>
      <c r="DA95" s="34">
        <v>0</v>
      </c>
      <c r="DB95" s="9">
        <v>0</v>
      </c>
      <c r="DC95" s="35">
        <v>0</v>
      </c>
      <c r="DD95" s="34">
        <v>0</v>
      </c>
      <c r="DE95" s="9">
        <v>0</v>
      </c>
      <c r="DF95" s="35">
        <v>0</v>
      </c>
      <c r="DG95" s="34">
        <v>0</v>
      </c>
      <c r="DH95" s="9">
        <v>0</v>
      </c>
      <c r="DI95" s="35">
        <v>0</v>
      </c>
      <c r="DJ95" s="34">
        <v>0</v>
      </c>
      <c r="DK95" s="9">
        <v>0</v>
      </c>
      <c r="DL95" s="35">
        <v>0</v>
      </c>
      <c r="DM95" s="34">
        <v>0</v>
      </c>
      <c r="DN95" s="9">
        <v>0</v>
      </c>
      <c r="DO95" s="35">
        <v>0</v>
      </c>
      <c r="DP95" s="34">
        <v>4117</v>
      </c>
      <c r="DQ95" s="9">
        <v>19581</v>
      </c>
      <c r="DR95" s="35">
        <f t="shared" si="301"/>
        <v>4756.1331066310422</v>
      </c>
      <c r="DS95" s="34">
        <v>0</v>
      </c>
      <c r="DT95" s="9">
        <v>0</v>
      </c>
      <c r="DU95" s="35">
        <f t="shared" si="295"/>
        <v>0</v>
      </c>
      <c r="DV95" s="34">
        <v>0</v>
      </c>
      <c r="DW95" s="9">
        <v>0</v>
      </c>
      <c r="DX95" s="35">
        <f t="shared" si="296"/>
        <v>0</v>
      </c>
      <c r="DY95" s="34">
        <v>0</v>
      </c>
      <c r="DZ95" s="9">
        <v>0</v>
      </c>
      <c r="EA95" s="35">
        <v>0</v>
      </c>
      <c r="EB95" s="7">
        <f t="shared" si="240"/>
        <v>816</v>
      </c>
      <c r="EC95" s="11">
        <f t="shared" si="241"/>
        <v>4004</v>
      </c>
      <c r="ED95" s="4"/>
      <c r="EE95" s="5"/>
      <c r="EF95" s="4"/>
      <c r="EG95" s="4"/>
      <c r="EH95" s="4"/>
      <c r="EI95" s="5"/>
      <c r="EJ95" s="4"/>
      <c r="EK95" s="4"/>
      <c r="EL95" s="4"/>
      <c r="EM95" s="5"/>
      <c r="EN95" s="4"/>
      <c r="EO95" s="4"/>
      <c r="EP95" s="4"/>
      <c r="EQ95" s="5"/>
      <c r="ER95" s="4"/>
      <c r="ES95" s="4"/>
      <c r="ET95" s="4"/>
      <c r="EU95" s="5"/>
      <c r="EV95" s="4"/>
      <c r="EW95" s="4"/>
      <c r="EX95" s="4"/>
      <c r="EY95" s="5"/>
      <c r="EZ95" s="4"/>
      <c r="FA95" s="4"/>
      <c r="FB95" s="4"/>
      <c r="FC95" s="5"/>
      <c r="FD95" s="4"/>
      <c r="FE95" s="4"/>
      <c r="FF95" s="1"/>
      <c r="FG95" s="2"/>
      <c r="FH95" s="1"/>
      <c r="FI95" s="1"/>
      <c r="FJ95" s="1"/>
    </row>
    <row r="96" spans="1:241" ht="15" thickBot="1" x14ac:dyDescent="0.35">
      <c r="A96" s="45"/>
      <c r="B96" s="46" t="s">
        <v>17</v>
      </c>
      <c r="C96" s="36">
        <f>SUM(C84:C95)</f>
        <v>0</v>
      </c>
      <c r="D96" s="29">
        <f>SUM(D84:D95)</f>
        <v>0</v>
      </c>
      <c r="E96" s="37"/>
      <c r="F96" s="36">
        <f>SUM(F84:F95)</f>
        <v>0</v>
      </c>
      <c r="G96" s="29">
        <f>SUM(G84:G95)</f>
        <v>0</v>
      </c>
      <c r="H96" s="37"/>
      <c r="I96" s="36">
        <f t="shared" ref="I96:J96" si="304">SUM(I84:I95)</f>
        <v>0</v>
      </c>
      <c r="J96" s="29">
        <f t="shared" si="304"/>
        <v>0</v>
      </c>
      <c r="K96" s="37"/>
      <c r="L96" s="36">
        <f>SUM(L84:L95)</f>
        <v>0</v>
      </c>
      <c r="M96" s="29">
        <f>SUM(M84:M95)</f>
        <v>0</v>
      </c>
      <c r="N96" s="37"/>
      <c r="O96" s="36">
        <f>SUM(O84:O95)</f>
        <v>0</v>
      </c>
      <c r="P96" s="29">
        <f>SUM(P84:P95)</f>
        <v>0</v>
      </c>
      <c r="Q96" s="37"/>
      <c r="R96" s="36">
        <f>SUM(R84:R95)</f>
        <v>0</v>
      </c>
      <c r="S96" s="29">
        <f>SUM(S84:S95)</f>
        <v>0</v>
      </c>
      <c r="T96" s="37"/>
      <c r="U96" s="36">
        <f>SUM(U84:U95)</f>
        <v>-1955</v>
      </c>
      <c r="V96" s="29">
        <f>SUM(V84:V95)</f>
        <v>-12115</v>
      </c>
      <c r="W96" s="37"/>
      <c r="X96" s="36">
        <f>SUM(X84:X95)</f>
        <v>-2785</v>
      </c>
      <c r="Y96" s="29">
        <f>SUM(Y84:Y95)</f>
        <v>-22403</v>
      </c>
      <c r="Z96" s="37"/>
      <c r="AA96" s="36">
        <f t="shared" ref="AA96:AB96" si="305">SUM(AA84:AA95)</f>
        <v>0</v>
      </c>
      <c r="AB96" s="29">
        <f t="shared" si="305"/>
        <v>0</v>
      </c>
      <c r="AC96" s="37"/>
      <c r="AD96" s="36">
        <f t="shared" ref="AD96:AE96" si="306">SUM(AD84:AD95)</f>
        <v>0</v>
      </c>
      <c r="AE96" s="29">
        <f t="shared" si="306"/>
        <v>0</v>
      </c>
      <c r="AF96" s="37"/>
      <c r="AG96" s="36">
        <f t="shared" ref="AG96:AH96" si="307">SUM(AG84:AG95)</f>
        <v>0</v>
      </c>
      <c r="AH96" s="29">
        <f t="shared" si="307"/>
        <v>0</v>
      </c>
      <c r="AI96" s="37"/>
      <c r="AJ96" s="36">
        <f t="shared" ref="AJ96:AK96" si="308">SUM(AJ84:AJ95)</f>
        <v>0</v>
      </c>
      <c r="AK96" s="29">
        <f t="shared" si="308"/>
        <v>0</v>
      </c>
      <c r="AL96" s="37"/>
      <c r="AM96" s="36">
        <f t="shared" ref="AM96:AN96" si="309">SUM(AM84:AM95)</f>
        <v>0</v>
      </c>
      <c r="AN96" s="29">
        <f t="shared" si="309"/>
        <v>0</v>
      </c>
      <c r="AO96" s="37"/>
      <c r="AP96" s="36">
        <f t="shared" ref="AP96:AQ96" si="310">SUM(AP84:AP95)</f>
        <v>0</v>
      </c>
      <c r="AQ96" s="29">
        <f t="shared" si="310"/>
        <v>0</v>
      </c>
      <c r="AR96" s="37"/>
      <c r="AS96" s="36">
        <f t="shared" ref="AS96:AT96" si="311">SUM(AS84:AS95)</f>
        <v>-4995</v>
      </c>
      <c r="AT96" s="29">
        <f t="shared" si="311"/>
        <v>-31843</v>
      </c>
      <c r="AU96" s="37"/>
      <c r="AV96" s="36">
        <f t="shared" ref="AV96:AW96" si="312">SUM(AV84:AV95)</f>
        <v>0</v>
      </c>
      <c r="AW96" s="29">
        <f t="shared" si="312"/>
        <v>0</v>
      </c>
      <c r="AX96" s="37"/>
      <c r="AY96" s="36">
        <f t="shared" ref="AY96:AZ96" si="313">SUM(AY84:AY95)</f>
        <v>-2792</v>
      </c>
      <c r="AZ96" s="29">
        <f t="shared" si="313"/>
        <v>-18225</v>
      </c>
      <c r="BA96" s="37"/>
      <c r="BB96" s="36">
        <f t="shared" ref="BB96:BC96" si="314">SUM(BB84:BB95)</f>
        <v>0</v>
      </c>
      <c r="BC96" s="29">
        <f t="shared" si="314"/>
        <v>0</v>
      </c>
      <c r="BD96" s="37"/>
      <c r="BE96" s="36">
        <f t="shared" ref="BE96:BF96" si="315">SUM(BE84:BE95)</f>
        <v>0</v>
      </c>
      <c r="BF96" s="29">
        <f t="shared" si="315"/>
        <v>0</v>
      </c>
      <c r="BG96" s="37"/>
      <c r="BH96" s="36">
        <f t="shared" ref="BH96:BI96" si="316">SUM(BH84:BH95)</f>
        <v>-2161</v>
      </c>
      <c r="BI96" s="29">
        <f t="shared" si="316"/>
        <v>-4619</v>
      </c>
      <c r="BJ96" s="37"/>
      <c r="BK96" s="36">
        <f t="shared" ref="BK96:BL96" si="317">SUM(BK84:BK95)</f>
        <v>0</v>
      </c>
      <c r="BL96" s="29">
        <f t="shared" si="317"/>
        <v>0</v>
      </c>
      <c r="BM96" s="37"/>
      <c r="BN96" s="36">
        <f t="shared" ref="BN96:BO96" si="318">SUM(BN84:BN95)</f>
        <v>0</v>
      </c>
      <c r="BO96" s="29">
        <f t="shared" si="318"/>
        <v>0</v>
      </c>
      <c r="BP96" s="37"/>
      <c r="BQ96" s="36">
        <f t="shared" ref="BQ96:BR96" si="319">SUM(BQ84:BQ95)</f>
        <v>0</v>
      </c>
      <c r="BR96" s="29">
        <f t="shared" si="319"/>
        <v>0</v>
      </c>
      <c r="BS96" s="37"/>
      <c r="BT96" s="36">
        <f t="shared" ref="BT96:BU96" si="320">SUM(BT84:BT95)</f>
        <v>0</v>
      </c>
      <c r="BU96" s="29">
        <f t="shared" si="320"/>
        <v>0</v>
      </c>
      <c r="BV96" s="37"/>
      <c r="BW96" s="36">
        <f t="shared" ref="BW96:BX96" si="321">SUM(BW84:BW95)</f>
        <v>-189</v>
      </c>
      <c r="BX96" s="29">
        <f t="shared" si="321"/>
        <v>-1702</v>
      </c>
      <c r="BY96" s="37"/>
      <c r="BZ96" s="36"/>
      <c r="CA96" s="29"/>
      <c r="CB96" s="37"/>
      <c r="CC96" s="36">
        <f t="shared" ref="CC96:CD96" si="322">SUM(CC84:CC95)</f>
        <v>0</v>
      </c>
      <c r="CD96" s="29">
        <f t="shared" si="322"/>
        <v>0</v>
      </c>
      <c r="CE96" s="37"/>
      <c r="CF96" s="36">
        <f t="shared" ref="CF96:CG96" si="323">SUM(CF84:CF95)</f>
        <v>1309</v>
      </c>
      <c r="CG96" s="29">
        <f t="shared" si="323"/>
        <v>8955</v>
      </c>
      <c r="CH96" s="37"/>
      <c r="CI96" s="36">
        <f t="shared" ref="CI96:CJ96" si="324">SUM(CI84:CI95)</f>
        <v>0</v>
      </c>
      <c r="CJ96" s="29">
        <f t="shared" si="324"/>
        <v>0</v>
      </c>
      <c r="CK96" s="37"/>
      <c r="CL96" s="36">
        <f t="shared" ref="CL96:CM96" si="325">SUM(CL84:CL95)</f>
        <v>2704</v>
      </c>
      <c r="CM96" s="29">
        <f t="shared" si="325"/>
        <v>38006</v>
      </c>
      <c r="CN96" s="37"/>
      <c r="CO96" s="36">
        <f t="shared" ref="CO96:CP96" si="326">SUM(CO84:CO95)</f>
        <v>0</v>
      </c>
      <c r="CP96" s="29">
        <f t="shared" si="326"/>
        <v>0</v>
      </c>
      <c r="CQ96" s="37"/>
      <c r="CR96" s="36">
        <f t="shared" ref="CR96:CS96" si="327">SUM(CR84:CR95)</f>
        <v>0</v>
      </c>
      <c r="CS96" s="29">
        <f t="shared" si="327"/>
        <v>0</v>
      </c>
      <c r="CT96" s="37"/>
      <c r="CU96" s="36">
        <f t="shared" ref="CU96:CV96" si="328">SUM(CU84:CU95)</f>
        <v>0</v>
      </c>
      <c r="CV96" s="29">
        <f t="shared" si="328"/>
        <v>0</v>
      </c>
      <c r="CW96" s="37"/>
      <c r="CX96" s="36">
        <f t="shared" ref="CX96:CY96" si="329">SUM(CX84:CX95)</f>
        <v>0</v>
      </c>
      <c r="CY96" s="29">
        <f t="shared" si="329"/>
        <v>0</v>
      </c>
      <c r="CZ96" s="37"/>
      <c r="DA96" s="36">
        <f t="shared" ref="DA96:DB96" si="330">SUM(DA84:DA95)</f>
        <v>0</v>
      </c>
      <c r="DB96" s="29">
        <f t="shared" si="330"/>
        <v>286</v>
      </c>
      <c r="DC96" s="37"/>
      <c r="DD96" s="36">
        <f t="shared" ref="DD96:DE96" si="331">SUM(DD84:DD95)</f>
        <v>0</v>
      </c>
      <c r="DE96" s="29">
        <f t="shared" si="331"/>
        <v>0</v>
      </c>
      <c r="DF96" s="37"/>
      <c r="DG96" s="36">
        <f t="shared" ref="DG96:DH96" si="332">SUM(DG84:DG95)</f>
        <v>0</v>
      </c>
      <c r="DH96" s="29">
        <f t="shared" si="332"/>
        <v>0</v>
      </c>
      <c r="DI96" s="37"/>
      <c r="DJ96" s="36">
        <f t="shared" ref="DJ96:DK96" si="333">SUM(DJ84:DJ95)</f>
        <v>0</v>
      </c>
      <c r="DK96" s="29">
        <f t="shared" si="333"/>
        <v>1</v>
      </c>
      <c r="DL96" s="37"/>
      <c r="DM96" s="36">
        <f t="shared" ref="DM96:DN96" si="334">SUM(DM84:DM95)</f>
        <v>0</v>
      </c>
      <c r="DN96" s="29">
        <f t="shared" si="334"/>
        <v>0</v>
      </c>
      <c r="DO96" s="37"/>
      <c r="DP96" s="36">
        <f t="shared" ref="DP96:DQ96" si="335">SUM(DP84:DP95)</f>
        <v>18961</v>
      </c>
      <c r="DQ96" s="29">
        <f t="shared" si="335"/>
        <v>98030</v>
      </c>
      <c r="DR96" s="37"/>
      <c r="DS96" s="36">
        <f t="shared" ref="DS96:DT96" si="336">SUM(DS84:DS95)</f>
        <v>0</v>
      </c>
      <c r="DT96" s="29">
        <f t="shared" si="336"/>
        <v>0</v>
      </c>
      <c r="DU96" s="37"/>
      <c r="DV96" s="36">
        <f t="shared" ref="DV96:DW96" si="337">SUM(DV84:DV95)</f>
        <v>0</v>
      </c>
      <c r="DW96" s="29">
        <f t="shared" si="337"/>
        <v>0</v>
      </c>
      <c r="DX96" s="37"/>
      <c r="DY96" s="36">
        <f t="shared" ref="DY96:DZ96" si="338">SUM(DY84:DY95)</f>
        <v>0</v>
      </c>
      <c r="DZ96" s="29">
        <f t="shared" si="338"/>
        <v>0</v>
      </c>
      <c r="EA96" s="37"/>
      <c r="EB96" s="30">
        <f t="shared" si="240"/>
        <v>8097</v>
      </c>
      <c r="EC96" s="31">
        <f t="shared" si="241"/>
        <v>54371</v>
      </c>
      <c r="ED96" s="4"/>
      <c r="EE96" s="5"/>
      <c r="EF96" s="4"/>
      <c r="EG96" s="4"/>
      <c r="EH96" s="4"/>
      <c r="EI96" s="5"/>
      <c r="EJ96" s="4"/>
      <c r="EK96" s="4"/>
      <c r="EL96" s="4"/>
      <c r="EM96" s="5"/>
      <c r="EN96" s="4"/>
      <c r="EO96" s="4"/>
      <c r="EP96" s="4"/>
      <c r="EQ96" s="5"/>
      <c r="ER96" s="4"/>
      <c r="ES96" s="4"/>
      <c r="ET96" s="4"/>
      <c r="EU96" s="5"/>
      <c r="EV96" s="4"/>
      <c r="EW96" s="4"/>
      <c r="EX96" s="4"/>
      <c r="EY96" s="5"/>
      <c r="EZ96" s="4"/>
      <c r="FA96" s="4"/>
      <c r="FB96" s="4"/>
      <c r="FC96" s="5"/>
      <c r="FD96" s="4"/>
      <c r="FE96" s="4"/>
      <c r="FF96" s="1"/>
      <c r="FG96" s="2"/>
      <c r="FH96" s="1"/>
      <c r="FI96" s="1"/>
      <c r="FJ96" s="1"/>
      <c r="FO96" s="3"/>
      <c r="FT96" s="3"/>
      <c r="FY96" s="3"/>
      <c r="GD96" s="3"/>
      <c r="GI96" s="3"/>
      <c r="GN96" s="3"/>
      <c r="GS96" s="3"/>
      <c r="GX96" s="3"/>
      <c r="HC96" s="3"/>
      <c r="HH96" s="3"/>
      <c r="HM96" s="3"/>
      <c r="HR96" s="3"/>
      <c r="HW96" s="3"/>
      <c r="IB96" s="3"/>
      <c r="IG96" s="3"/>
    </row>
    <row r="97" spans="1:241" x14ac:dyDescent="0.3">
      <c r="A97" s="43">
        <v>2011</v>
      </c>
      <c r="B97" s="44" t="s">
        <v>5</v>
      </c>
      <c r="C97" s="34">
        <v>0</v>
      </c>
      <c r="D97" s="9">
        <v>0</v>
      </c>
      <c r="E97" s="35">
        <v>0</v>
      </c>
      <c r="F97" s="34">
        <v>0</v>
      </c>
      <c r="G97" s="9">
        <v>0</v>
      </c>
      <c r="H97" s="35">
        <v>0</v>
      </c>
      <c r="I97" s="34">
        <v>0</v>
      </c>
      <c r="J97" s="9">
        <v>0</v>
      </c>
      <c r="K97" s="35">
        <f t="shared" ref="K97:K108" si="339">IF(I97=0,0,J97/I97*1000)</f>
        <v>0</v>
      </c>
      <c r="L97" s="34">
        <v>0</v>
      </c>
      <c r="M97" s="9">
        <v>0</v>
      </c>
      <c r="N97" s="35">
        <v>0</v>
      </c>
      <c r="O97" s="34">
        <v>0</v>
      </c>
      <c r="P97" s="9">
        <v>0</v>
      </c>
      <c r="Q97" s="35">
        <v>0</v>
      </c>
      <c r="R97" s="34">
        <v>0</v>
      </c>
      <c r="S97" s="9">
        <v>0</v>
      </c>
      <c r="T97" s="35">
        <v>0</v>
      </c>
      <c r="U97" s="34">
        <v>0</v>
      </c>
      <c r="V97" s="9">
        <v>0</v>
      </c>
      <c r="W97" s="35">
        <v>0</v>
      </c>
      <c r="X97" s="34">
        <v>60</v>
      </c>
      <c r="Y97" s="9">
        <v>376</v>
      </c>
      <c r="Z97" s="35">
        <f>Y97/X97*1000</f>
        <v>6266.666666666667</v>
      </c>
      <c r="AA97" s="34">
        <v>0</v>
      </c>
      <c r="AB97" s="9">
        <v>0</v>
      </c>
      <c r="AC97" s="35">
        <v>0</v>
      </c>
      <c r="AD97" s="34">
        <v>0</v>
      </c>
      <c r="AE97" s="9">
        <v>0</v>
      </c>
      <c r="AF97" s="35">
        <v>0</v>
      </c>
      <c r="AG97" s="34">
        <v>0</v>
      </c>
      <c r="AH97" s="9">
        <v>0</v>
      </c>
      <c r="AI97" s="35">
        <v>0</v>
      </c>
      <c r="AJ97" s="34">
        <v>0</v>
      </c>
      <c r="AK97" s="9">
        <v>0</v>
      </c>
      <c r="AL97" s="35">
        <v>0</v>
      </c>
      <c r="AM97" s="34">
        <v>0</v>
      </c>
      <c r="AN97" s="9">
        <v>0</v>
      </c>
      <c r="AO97" s="35">
        <v>0</v>
      </c>
      <c r="AP97" s="34">
        <v>0</v>
      </c>
      <c r="AQ97" s="9">
        <v>0</v>
      </c>
      <c r="AR97" s="35">
        <v>0</v>
      </c>
      <c r="AS97" s="34">
        <v>112</v>
      </c>
      <c r="AT97" s="9">
        <v>700</v>
      </c>
      <c r="AU97" s="35">
        <f>AT97/AS97*1000</f>
        <v>6250</v>
      </c>
      <c r="AV97" s="34">
        <v>0</v>
      </c>
      <c r="AW97" s="9">
        <v>0</v>
      </c>
      <c r="AX97" s="35">
        <v>0</v>
      </c>
      <c r="AY97" s="34">
        <v>0</v>
      </c>
      <c r="AZ97" s="9">
        <v>0</v>
      </c>
      <c r="BA97" s="35">
        <v>0</v>
      </c>
      <c r="BB97" s="34">
        <v>0</v>
      </c>
      <c r="BC97" s="9">
        <v>0</v>
      </c>
      <c r="BD97" s="35">
        <v>0</v>
      </c>
      <c r="BE97" s="34">
        <v>0</v>
      </c>
      <c r="BF97" s="9">
        <v>0</v>
      </c>
      <c r="BG97" s="35">
        <v>0</v>
      </c>
      <c r="BH97" s="34">
        <v>20</v>
      </c>
      <c r="BI97" s="9">
        <v>142</v>
      </c>
      <c r="BJ97" s="35">
        <f>BI97/BH97*1000</f>
        <v>7100</v>
      </c>
      <c r="BK97" s="38">
        <v>0</v>
      </c>
      <c r="BL97" s="10">
        <v>0</v>
      </c>
      <c r="BM97" s="35">
        <v>0</v>
      </c>
      <c r="BN97" s="38">
        <v>0</v>
      </c>
      <c r="BO97" s="10">
        <v>0</v>
      </c>
      <c r="BP97" s="35">
        <v>0</v>
      </c>
      <c r="BQ97" s="38">
        <v>0</v>
      </c>
      <c r="BR97" s="10">
        <v>0</v>
      </c>
      <c r="BS97" s="35">
        <v>0</v>
      </c>
      <c r="BT97" s="38">
        <v>0</v>
      </c>
      <c r="BU97" s="10">
        <v>0</v>
      </c>
      <c r="BV97" s="35">
        <v>0</v>
      </c>
      <c r="BW97" s="38">
        <v>0</v>
      </c>
      <c r="BX97" s="10">
        <v>0</v>
      </c>
      <c r="BY97" s="35">
        <v>0</v>
      </c>
      <c r="BZ97" s="38"/>
      <c r="CA97" s="10"/>
      <c r="CB97" s="35"/>
      <c r="CC97" s="38">
        <v>0</v>
      </c>
      <c r="CD97" s="10">
        <v>0</v>
      </c>
      <c r="CE97" s="35">
        <v>0</v>
      </c>
      <c r="CF97" s="38">
        <v>64</v>
      </c>
      <c r="CG97" s="10">
        <v>319</v>
      </c>
      <c r="CH97" s="35">
        <f>CG97/CF97*1000</f>
        <v>4984.375</v>
      </c>
      <c r="CI97" s="34">
        <v>0</v>
      </c>
      <c r="CJ97" s="9">
        <v>0</v>
      </c>
      <c r="CK97" s="35">
        <v>0</v>
      </c>
      <c r="CL97" s="34">
        <v>34</v>
      </c>
      <c r="CM97" s="9">
        <v>330</v>
      </c>
      <c r="CN97" s="35">
        <f>CM97/CL97*1000</f>
        <v>9705.8823529411766</v>
      </c>
      <c r="CO97" s="34">
        <v>0</v>
      </c>
      <c r="CP97" s="9">
        <v>0</v>
      </c>
      <c r="CQ97" s="35">
        <v>0</v>
      </c>
      <c r="CR97" s="34">
        <v>0</v>
      </c>
      <c r="CS97" s="9">
        <v>0</v>
      </c>
      <c r="CT97" s="35">
        <f t="shared" ref="CT97:CT108" si="340">IF(CR97=0,0,CS97/CR97*1000)</f>
        <v>0</v>
      </c>
      <c r="CU97" s="34">
        <v>0</v>
      </c>
      <c r="CV97" s="9">
        <v>0</v>
      </c>
      <c r="CW97" s="35">
        <v>0</v>
      </c>
      <c r="CX97" s="34">
        <v>0</v>
      </c>
      <c r="CY97" s="9">
        <v>0</v>
      </c>
      <c r="CZ97" s="35">
        <v>0</v>
      </c>
      <c r="DA97" s="34">
        <v>0</v>
      </c>
      <c r="DB97" s="9">
        <v>0</v>
      </c>
      <c r="DC97" s="35">
        <v>0</v>
      </c>
      <c r="DD97" s="34">
        <v>0</v>
      </c>
      <c r="DE97" s="9">
        <v>0</v>
      </c>
      <c r="DF97" s="35">
        <v>0</v>
      </c>
      <c r="DG97" s="34">
        <v>0</v>
      </c>
      <c r="DH97" s="9">
        <v>0</v>
      </c>
      <c r="DI97" s="35">
        <v>0</v>
      </c>
      <c r="DJ97" s="34">
        <v>0</v>
      </c>
      <c r="DK97" s="9">
        <v>0</v>
      </c>
      <c r="DL97" s="35">
        <v>0</v>
      </c>
      <c r="DM97" s="34">
        <v>0</v>
      </c>
      <c r="DN97" s="9">
        <v>0</v>
      </c>
      <c r="DO97" s="35">
        <v>0</v>
      </c>
      <c r="DP97" s="34">
        <v>424</v>
      </c>
      <c r="DQ97" s="9">
        <v>2632</v>
      </c>
      <c r="DR97" s="35">
        <f t="shared" ref="DR97:DR108" si="341">DQ97/DP97*1000</f>
        <v>6207.5471698113206</v>
      </c>
      <c r="DS97" s="34">
        <v>0</v>
      </c>
      <c r="DT97" s="9">
        <v>0</v>
      </c>
      <c r="DU97" s="35">
        <f t="shared" ref="DU97:DU108" si="342">IF(DS97=0,0,DT97/DS97*1000)</f>
        <v>0</v>
      </c>
      <c r="DV97" s="34">
        <v>0</v>
      </c>
      <c r="DW97" s="9">
        <v>0</v>
      </c>
      <c r="DX97" s="35">
        <f t="shared" ref="DX97:DX108" si="343">IF(DV97=0,0,DW97/DV97*1000)</f>
        <v>0</v>
      </c>
      <c r="DY97" s="34">
        <v>0</v>
      </c>
      <c r="DZ97" s="9">
        <v>0</v>
      </c>
      <c r="EA97" s="35">
        <v>0</v>
      </c>
      <c r="EB97" s="7">
        <f t="shared" si="240"/>
        <v>714</v>
      </c>
      <c r="EC97" s="11">
        <f t="shared" si="241"/>
        <v>4499</v>
      </c>
      <c r="ED97" s="4"/>
      <c r="EE97" s="5"/>
      <c r="EF97" s="4"/>
      <c r="EG97" s="4"/>
      <c r="EH97" s="4"/>
      <c r="EI97" s="5"/>
      <c r="EJ97" s="4"/>
      <c r="EK97" s="4"/>
      <c r="EL97" s="4"/>
      <c r="EM97" s="5"/>
      <c r="EN97" s="4"/>
      <c r="EO97" s="4"/>
      <c r="EP97" s="4"/>
      <c r="EQ97" s="5"/>
      <c r="ER97" s="4"/>
      <c r="ES97" s="4"/>
      <c r="ET97" s="4"/>
      <c r="EU97" s="5"/>
      <c r="EV97" s="4"/>
      <c r="EW97" s="4"/>
      <c r="EX97" s="4"/>
      <c r="EY97" s="5"/>
      <c r="EZ97" s="4"/>
      <c r="FA97" s="4"/>
      <c r="FB97" s="4"/>
      <c r="FC97" s="5"/>
      <c r="FD97" s="4"/>
      <c r="FE97" s="4"/>
      <c r="FF97" s="1"/>
      <c r="FG97" s="2"/>
      <c r="FH97" s="1"/>
      <c r="FI97" s="1"/>
      <c r="FJ97" s="1"/>
    </row>
    <row r="98" spans="1:241" x14ac:dyDescent="0.3">
      <c r="A98" s="43">
        <v>2011</v>
      </c>
      <c r="B98" s="44" t="s">
        <v>6</v>
      </c>
      <c r="C98" s="34">
        <v>0</v>
      </c>
      <c r="D98" s="9">
        <v>0</v>
      </c>
      <c r="E98" s="35">
        <v>0</v>
      </c>
      <c r="F98" s="34">
        <v>0</v>
      </c>
      <c r="G98" s="9">
        <v>0</v>
      </c>
      <c r="H98" s="35">
        <v>0</v>
      </c>
      <c r="I98" s="34">
        <v>0</v>
      </c>
      <c r="J98" s="9">
        <v>0</v>
      </c>
      <c r="K98" s="35">
        <f t="shared" si="339"/>
        <v>0</v>
      </c>
      <c r="L98" s="34">
        <v>0</v>
      </c>
      <c r="M98" s="9">
        <v>0</v>
      </c>
      <c r="N98" s="35">
        <v>0</v>
      </c>
      <c r="O98" s="34">
        <v>0</v>
      </c>
      <c r="P98" s="9">
        <v>0</v>
      </c>
      <c r="Q98" s="35">
        <v>0</v>
      </c>
      <c r="R98" s="34">
        <v>0</v>
      </c>
      <c r="S98" s="9">
        <v>0</v>
      </c>
      <c r="T98" s="35">
        <v>0</v>
      </c>
      <c r="U98" s="34">
        <v>0</v>
      </c>
      <c r="V98" s="9">
        <v>0</v>
      </c>
      <c r="W98" s="35">
        <v>0</v>
      </c>
      <c r="X98" s="34">
        <v>-304</v>
      </c>
      <c r="Y98" s="9">
        <v>-1880</v>
      </c>
      <c r="Z98" s="35">
        <f>Y98/X98*-1000</f>
        <v>-6184.2105263157891</v>
      </c>
      <c r="AA98" s="34">
        <v>0</v>
      </c>
      <c r="AB98" s="9">
        <v>0</v>
      </c>
      <c r="AC98" s="35">
        <v>0</v>
      </c>
      <c r="AD98" s="34">
        <v>0</v>
      </c>
      <c r="AE98" s="9">
        <v>0</v>
      </c>
      <c r="AF98" s="35">
        <v>0</v>
      </c>
      <c r="AG98" s="34">
        <v>0</v>
      </c>
      <c r="AH98" s="9">
        <v>0</v>
      </c>
      <c r="AI98" s="35">
        <v>0</v>
      </c>
      <c r="AJ98" s="34">
        <v>0</v>
      </c>
      <c r="AK98" s="9">
        <v>0</v>
      </c>
      <c r="AL98" s="35">
        <v>0</v>
      </c>
      <c r="AM98" s="34">
        <v>0</v>
      </c>
      <c r="AN98" s="9">
        <v>0</v>
      </c>
      <c r="AO98" s="35">
        <v>0</v>
      </c>
      <c r="AP98" s="38">
        <v>0</v>
      </c>
      <c r="AQ98" s="10">
        <v>0</v>
      </c>
      <c r="AR98" s="35">
        <v>0</v>
      </c>
      <c r="AS98" s="38">
        <v>184</v>
      </c>
      <c r="AT98" s="10">
        <v>1248</v>
      </c>
      <c r="AU98" s="35">
        <f t="shared" ref="AU98:AU107" si="344">AT98/AS98*1000</f>
        <v>6782.608695652174</v>
      </c>
      <c r="AV98" s="38">
        <v>0</v>
      </c>
      <c r="AW98" s="10">
        <v>0</v>
      </c>
      <c r="AX98" s="35">
        <v>0</v>
      </c>
      <c r="AY98" s="38">
        <v>0</v>
      </c>
      <c r="AZ98" s="10">
        <v>0</v>
      </c>
      <c r="BA98" s="35">
        <v>0</v>
      </c>
      <c r="BB98" s="34">
        <v>0</v>
      </c>
      <c r="BC98" s="9">
        <v>0</v>
      </c>
      <c r="BD98" s="35">
        <v>0</v>
      </c>
      <c r="BE98" s="38">
        <v>0</v>
      </c>
      <c r="BF98" s="10">
        <v>0</v>
      </c>
      <c r="BG98" s="35">
        <v>0</v>
      </c>
      <c r="BH98" s="38">
        <v>-262</v>
      </c>
      <c r="BI98" s="10">
        <v>-1729</v>
      </c>
      <c r="BJ98" s="35">
        <f>BI98/BH98*-1000</f>
        <v>-6599.2366412213742</v>
      </c>
      <c r="BK98" s="34">
        <v>0</v>
      </c>
      <c r="BL98" s="9">
        <v>0</v>
      </c>
      <c r="BM98" s="35">
        <v>0</v>
      </c>
      <c r="BN98" s="34">
        <v>0</v>
      </c>
      <c r="BO98" s="9">
        <v>0</v>
      </c>
      <c r="BP98" s="35">
        <v>0</v>
      </c>
      <c r="BQ98" s="34">
        <v>0</v>
      </c>
      <c r="BR98" s="9">
        <v>0</v>
      </c>
      <c r="BS98" s="35">
        <v>0</v>
      </c>
      <c r="BT98" s="34">
        <v>0</v>
      </c>
      <c r="BU98" s="9">
        <v>0</v>
      </c>
      <c r="BV98" s="35">
        <v>0</v>
      </c>
      <c r="BW98" s="34">
        <v>0</v>
      </c>
      <c r="BX98" s="9">
        <v>0</v>
      </c>
      <c r="BY98" s="35">
        <v>0</v>
      </c>
      <c r="BZ98" s="34"/>
      <c r="CA98" s="9"/>
      <c r="CB98" s="35"/>
      <c r="CC98" s="34">
        <v>0</v>
      </c>
      <c r="CD98" s="9">
        <v>0</v>
      </c>
      <c r="CE98" s="35">
        <v>0</v>
      </c>
      <c r="CF98" s="34">
        <v>23</v>
      </c>
      <c r="CG98" s="9">
        <v>147</v>
      </c>
      <c r="CH98" s="35">
        <f t="shared" ref="CH98:CH108" si="345">CG98/CF98*1000</f>
        <v>6391.304347826087</v>
      </c>
      <c r="CI98" s="34">
        <v>0</v>
      </c>
      <c r="CJ98" s="9">
        <v>0</v>
      </c>
      <c r="CK98" s="35">
        <v>0</v>
      </c>
      <c r="CL98" s="34">
        <v>-10</v>
      </c>
      <c r="CM98" s="9">
        <v>167</v>
      </c>
      <c r="CN98" s="35">
        <f t="shared" ref="CN98:CN101" si="346">CM98/CL98*1000</f>
        <v>-16700</v>
      </c>
      <c r="CO98" s="34">
        <v>0</v>
      </c>
      <c r="CP98" s="9">
        <v>0</v>
      </c>
      <c r="CQ98" s="35">
        <v>0</v>
      </c>
      <c r="CR98" s="34">
        <v>0</v>
      </c>
      <c r="CS98" s="9">
        <v>0</v>
      </c>
      <c r="CT98" s="35">
        <f t="shared" si="340"/>
        <v>0</v>
      </c>
      <c r="CU98" s="34">
        <v>0</v>
      </c>
      <c r="CV98" s="9">
        <v>0</v>
      </c>
      <c r="CW98" s="35">
        <v>0</v>
      </c>
      <c r="CX98" s="34">
        <v>0</v>
      </c>
      <c r="CY98" s="9">
        <v>0</v>
      </c>
      <c r="CZ98" s="35">
        <v>0</v>
      </c>
      <c r="DA98" s="34">
        <v>0</v>
      </c>
      <c r="DB98" s="9">
        <v>0</v>
      </c>
      <c r="DC98" s="35">
        <v>0</v>
      </c>
      <c r="DD98" s="34">
        <v>0</v>
      </c>
      <c r="DE98" s="9">
        <v>0</v>
      </c>
      <c r="DF98" s="35">
        <v>0</v>
      </c>
      <c r="DG98" s="34">
        <v>0</v>
      </c>
      <c r="DH98" s="9">
        <v>0</v>
      </c>
      <c r="DI98" s="35">
        <v>0</v>
      </c>
      <c r="DJ98" s="34">
        <v>0</v>
      </c>
      <c r="DK98" s="9">
        <v>0</v>
      </c>
      <c r="DL98" s="35">
        <v>0</v>
      </c>
      <c r="DM98" s="34">
        <v>0</v>
      </c>
      <c r="DN98" s="9">
        <v>0</v>
      </c>
      <c r="DO98" s="35">
        <v>0</v>
      </c>
      <c r="DP98" s="34">
        <v>569</v>
      </c>
      <c r="DQ98" s="9">
        <v>3409</v>
      </c>
      <c r="DR98" s="35">
        <f t="shared" si="341"/>
        <v>5991.2126537785589</v>
      </c>
      <c r="DS98" s="34">
        <v>0</v>
      </c>
      <c r="DT98" s="9">
        <v>0</v>
      </c>
      <c r="DU98" s="35">
        <f t="shared" si="342"/>
        <v>0</v>
      </c>
      <c r="DV98" s="34">
        <v>0</v>
      </c>
      <c r="DW98" s="9">
        <v>0</v>
      </c>
      <c r="DX98" s="35">
        <f t="shared" si="343"/>
        <v>0</v>
      </c>
      <c r="DY98" s="34">
        <v>0</v>
      </c>
      <c r="DZ98" s="9">
        <v>0</v>
      </c>
      <c r="EA98" s="35">
        <v>0</v>
      </c>
      <c r="EB98" s="7">
        <f t="shared" si="240"/>
        <v>200</v>
      </c>
      <c r="EC98" s="11">
        <f t="shared" si="241"/>
        <v>1362</v>
      </c>
      <c r="ED98" s="4"/>
      <c r="EE98" s="5"/>
      <c r="EF98" s="4"/>
      <c r="EG98" s="4"/>
      <c r="EH98" s="4"/>
      <c r="EI98" s="5"/>
      <c r="EJ98" s="4"/>
      <c r="EK98" s="4"/>
      <c r="EL98" s="4"/>
      <c r="EM98" s="5"/>
      <c r="EN98" s="4"/>
      <c r="EO98" s="4"/>
      <c r="EP98" s="4"/>
      <c r="EQ98" s="5"/>
      <c r="ER98" s="4"/>
      <c r="ES98" s="4"/>
      <c r="ET98" s="4"/>
      <c r="EU98" s="5"/>
      <c r="EV98" s="4"/>
      <c r="EW98" s="4"/>
      <c r="EX98" s="4"/>
      <c r="EY98" s="5"/>
      <c r="EZ98" s="4"/>
      <c r="FA98" s="4"/>
      <c r="FB98" s="4"/>
      <c r="FC98" s="5"/>
      <c r="FD98" s="4"/>
      <c r="FE98" s="4"/>
      <c r="FF98" s="1"/>
      <c r="FG98" s="2"/>
      <c r="FH98" s="1"/>
      <c r="FI98" s="1"/>
      <c r="FJ98" s="1"/>
    </row>
    <row r="99" spans="1:241" x14ac:dyDescent="0.3">
      <c r="A99" s="43">
        <v>2011</v>
      </c>
      <c r="B99" s="44" t="s">
        <v>7</v>
      </c>
      <c r="C99" s="34">
        <v>0</v>
      </c>
      <c r="D99" s="9">
        <v>0</v>
      </c>
      <c r="E99" s="35">
        <v>0</v>
      </c>
      <c r="F99" s="34">
        <v>0</v>
      </c>
      <c r="G99" s="9">
        <v>0</v>
      </c>
      <c r="H99" s="35">
        <v>0</v>
      </c>
      <c r="I99" s="34">
        <v>0</v>
      </c>
      <c r="J99" s="9">
        <v>0</v>
      </c>
      <c r="K99" s="35">
        <f t="shared" si="339"/>
        <v>0</v>
      </c>
      <c r="L99" s="34">
        <v>0</v>
      </c>
      <c r="M99" s="9">
        <v>0</v>
      </c>
      <c r="N99" s="35">
        <v>0</v>
      </c>
      <c r="O99" s="34">
        <v>0</v>
      </c>
      <c r="P99" s="9">
        <v>0</v>
      </c>
      <c r="Q99" s="35">
        <v>0</v>
      </c>
      <c r="R99" s="34">
        <v>0</v>
      </c>
      <c r="S99" s="9">
        <v>0</v>
      </c>
      <c r="T99" s="35">
        <v>0</v>
      </c>
      <c r="U99" s="34">
        <v>0</v>
      </c>
      <c r="V99" s="9">
        <v>18</v>
      </c>
      <c r="W99" s="35">
        <v>0</v>
      </c>
      <c r="X99" s="34">
        <v>0</v>
      </c>
      <c r="Y99" s="9">
        <v>0</v>
      </c>
      <c r="Z99" s="35">
        <v>0</v>
      </c>
      <c r="AA99" s="34">
        <v>0</v>
      </c>
      <c r="AB99" s="9">
        <v>0</v>
      </c>
      <c r="AC99" s="35">
        <v>0</v>
      </c>
      <c r="AD99" s="34">
        <v>0</v>
      </c>
      <c r="AE99" s="9">
        <v>0</v>
      </c>
      <c r="AF99" s="35">
        <v>0</v>
      </c>
      <c r="AG99" s="34">
        <v>0</v>
      </c>
      <c r="AH99" s="9">
        <v>0</v>
      </c>
      <c r="AI99" s="35">
        <v>0</v>
      </c>
      <c r="AJ99" s="34">
        <v>0</v>
      </c>
      <c r="AK99" s="9">
        <v>0</v>
      </c>
      <c r="AL99" s="35">
        <v>0</v>
      </c>
      <c r="AM99" s="34">
        <v>0</v>
      </c>
      <c r="AN99" s="9">
        <v>0</v>
      </c>
      <c r="AO99" s="35">
        <v>0</v>
      </c>
      <c r="AP99" s="34">
        <v>0</v>
      </c>
      <c r="AQ99" s="9">
        <v>0</v>
      </c>
      <c r="AR99" s="35">
        <v>0</v>
      </c>
      <c r="AS99" s="34">
        <v>400</v>
      </c>
      <c r="AT99" s="9">
        <v>2629</v>
      </c>
      <c r="AU99" s="35">
        <f t="shared" si="344"/>
        <v>6572.5</v>
      </c>
      <c r="AV99" s="34">
        <v>0</v>
      </c>
      <c r="AW99" s="9">
        <v>0</v>
      </c>
      <c r="AX99" s="35">
        <v>0</v>
      </c>
      <c r="AY99" s="34">
        <v>0</v>
      </c>
      <c r="AZ99" s="9">
        <v>0</v>
      </c>
      <c r="BA99" s="35">
        <v>0</v>
      </c>
      <c r="BB99" s="34">
        <v>0</v>
      </c>
      <c r="BC99" s="9">
        <v>0</v>
      </c>
      <c r="BD99" s="35">
        <v>0</v>
      </c>
      <c r="BE99" s="34">
        <v>0</v>
      </c>
      <c r="BF99" s="9">
        <v>0</v>
      </c>
      <c r="BG99" s="35">
        <v>0</v>
      </c>
      <c r="BH99" s="34">
        <v>-309</v>
      </c>
      <c r="BI99" s="9">
        <v>-2090</v>
      </c>
      <c r="BJ99" s="35">
        <f>BI99/BH99*-1000</f>
        <v>-6763.7540453074434</v>
      </c>
      <c r="BK99" s="34">
        <v>0</v>
      </c>
      <c r="BL99" s="9">
        <v>0</v>
      </c>
      <c r="BM99" s="35">
        <v>0</v>
      </c>
      <c r="BN99" s="34">
        <v>0</v>
      </c>
      <c r="BO99" s="9">
        <v>0</v>
      </c>
      <c r="BP99" s="35">
        <v>0</v>
      </c>
      <c r="BQ99" s="34">
        <v>0</v>
      </c>
      <c r="BR99" s="9">
        <v>0</v>
      </c>
      <c r="BS99" s="35">
        <v>0</v>
      </c>
      <c r="BT99" s="34">
        <v>0</v>
      </c>
      <c r="BU99" s="9">
        <v>0</v>
      </c>
      <c r="BV99" s="35">
        <v>0</v>
      </c>
      <c r="BW99" s="34">
        <v>0</v>
      </c>
      <c r="BX99" s="9">
        <v>0</v>
      </c>
      <c r="BY99" s="35">
        <v>0</v>
      </c>
      <c r="BZ99" s="34"/>
      <c r="CA99" s="9"/>
      <c r="CB99" s="35"/>
      <c r="CC99" s="34">
        <v>0</v>
      </c>
      <c r="CD99" s="9">
        <v>0</v>
      </c>
      <c r="CE99" s="35">
        <v>0</v>
      </c>
      <c r="CF99" s="34">
        <v>21</v>
      </c>
      <c r="CG99" s="9">
        <v>717</v>
      </c>
      <c r="CH99" s="35">
        <f t="shared" si="345"/>
        <v>34142.857142857145</v>
      </c>
      <c r="CI99" s="34">
        <v>0</v>
      </c>
      <c r="CJ99" s="9">
        <v>0</v>
      </c>
      <c r="CK99" s="35">
        <v>0</v>
      </c>
      <c r="CL99" s="34">
        <v>0</v>
      </c>
      <c r="CM99" s="9">
        <v>0</v>
      </c>
      <c r="CN99" s="35">
        <v>0</v>
      </c>
      <c r="CO99" s="34">
        <v>0</v>
      </c>
      <c r="CP99" s="9">
        <v>0</v>
      </c>
      <c r="CQ99" s="35">
        <v>0</v>
      </c>
      <c r="CR99" s="34">
        <v>0</v>
      </c>
      <c r="CS99" s="9">
        <v>0</v>
      </c>
      <c r="CT99" s="35">
        <f t="shared" si="340"/>
        <v>0</v>
      </c>
      <c r="CU99" s="34">
        <v>0</v>
      </c>
      <c r="CV99" s="9">
        <v>0</v>
      </c>
      <c r="CW99" s="35">
        <v>0</v>
      </c>
      <c r="CX99" s="34">
        <v>0</v>
      </c>
      <c r="CY99" s="9">
        <v>0</v>
      </c>
      <c r="CZ99" s="35">
        <v>0</v>
      </c>
      <c r="DA99" s="34">
        <v>0</v>
      </c>
      <c r="DB99" s="9">
        <v>0</v>
      </c>
      <c r="DC99" s="35">
        <v>0</v>
      </c>
      <c r="DD99" s="34">
        <v>0</v>
      </c>
      <c r="DE99" s="9">
        <v>0</v>
      </c>
      <c r="DF99" s="35">
        <v>0</v>
      </c>
      <c r="DG99" s="34">
        <v>0</v>
      </c>
      <c r="DH99" s="9">
        <v>0</v>
      </c>
      <c r="DI99" s="35">
        <v>0</v>
      </c>
      <c r="DJ99" s="34">
        <v>0</v>
      </c>
      <c r="DK99" s="9">
        <v>0</v>
      </c>
      <c r="DL99" s="35">
        <v>0</v>
      </c>
      <c r="DM99" s="34">
        <v>0</v>
      </c>
      <c r="DN99" s="9">
        <v>0</v>
      </c>
      <c r="DO99" s="35">
        <v>0</v>
      </c>
      <c r="DP99" s="34">
        <v>1785</v>
      </c>
      <c r="DQ99" s="9">
        <v>11310</v>
      </c>
      <c r="DR99" s="35">
        <f t="shared" si="341"/>
        <v>6336.1344537815121</v>
      </c>
      <c r="DS99" s="34">
        <v>0</v>
      </c>
      <c r="DT99" s="9">
        <v>0</v>
      </c>
      <c r="DU99" s="35">
        <f t="shared" si="342"/>
        <v>0</v>
      </c>
      <c r="DV99" s="34">
        <v>0</v>
      </c>
      <c r="DW99" s="9">
        <v>0</v>
      </c>
      <c r="DX99" s="35">
        <f t="shared" si="343"/>
        <v>0</v>
      </c>
      <c r="DY99" s="34">
        <v>0</v>
      </c>
      <c r="DZ99" s="9">
        <v>0</v>
      </c>
      <c r="EA99" s="35">
        <v>0</v>
      </c>
      <c r="EB99" s="7">
        <f t="shared" si="240"/>
        <v>1897</v>
      </c>
      <c r="EC99" s="11">
        <f t="shared" si="241"/>
        <v>12584</v>
      </c>
      <c r="ED99" s="4"/>
      <c r="EE99" s="5"/>
      <c r="EF99" s="4"/>
      <c r="EG99" s="4"/>
      <c r="EH99" s="4"/>
      <c r="EI99" s="5"/>
      <c r="EJ99" s="4"/>
      <c r="EK99" s="4"/>
      <c r="EL99" s="4"/>
      <c r="EM99" s="5"/>
      <c r="EN99" s="4"/>
      <c r="EO99" s="4"/>
      <c r="EP99" s="4"/>
      <c r="EQ99" s="5"/>
      <c r="ER99" s="4"/>
      <c r="ES99" s="4"/>
      <c r="ET99" s="4"/>
      <c r="EU99" s="5"/>
      <c r="EV99" s="4"/>
      <c r="EW99" s="4"/>
      <c r="EX99" s="4"/>
      <c r="EY99" s="5"/>
      <c r="EZ99" s="4"/>
      <c r="FA99" s="4"/>
      <c r="FB99" s="4"/>
      <c r="FC99" s="5"/>
      <c r="FD99" s="4"/>
      <c r="FE99" s="4"/>
      <c r="FF99" s="1"/>
      <c r="FG99" s="2"/>
      <c r="FH99" s="1"/>
      <c r="FI99" s="1"/>
      <c r="FJ99" s="1"/>
    </row>
    <row r="100" spans="1:241" x14ac:dyDescent="0.3">
      <c r="A100" s="43">
        <v>2011</v>
      </c>
      <c r="B100" s="44" t="s">
        <v>8</v>
      </c>
      <c r="C100" s="34">
        <v>0</v>
      </c>
      <c r="D100" s="9">
        <v>0</v>
      </c>
      <c r="E100" s="35">
        <v>0</v>
      </c>
      <c r="F100" s="34">
        <v>0</v>
      </c>
      <c r="G100" s="9">
        <v>0</v>
      </c>
      <c r="H100" s="35">
        <v>0</v>
      </c>
      <c r="I100" s="34">
        <v>0</v>
      </c>
      <c r="J100" s="9">
        <v>0</v>
      </c>
      <c r="K100" s="35">
        <f t="shared" si="339"/>
        <v>0</v>
      </c>
      <c r="L100" s="34">
        <v>0</v>
      </c>
      <c r="M100" s="9">
        <v>0</v>
      </c>
      <c r="N100" s="35">
        <v>0</v>
      </c>
      <c r="O100" s="34">
        <v>0</v>
      </c>
      <c r="P100" s="9">
        <v>0</v>
      </c>
      <c r="Q100" s="35">
        <v>0</v>
      </c>
      <c r="R100" s="34">
        <v>0</v>
      </c>
      <c r="S100" s="9">
        <v>0</v>
      </c>
      <c r="T100" s="35">
        <v>0</v>
      </c>
      <c r="U100" s="34">
        <v>0</v>
      </c>
      <c r="V100" s="9">
        <v>0</v>
      </c>
      <c r="W100" s="35">
        <v>0</v>
      </c>
      <c r="X100" s="34">
        <v>-1677</v>
      </c>
      <c r="Y100" s="9">
        <v>-11184</v>
      </c>
      <c r="Z100" s="35">
        <f>Y100/X100*-1000</f>
        <v>-6669.0518783542038</v>
      </c>
      <c r="AA100" s="34">
        <v>0</v>
      </c>
      <c r="AB100" s="9">
        <v>0</v>
      </c>
      <c r="AC100" s="35">
        <v>0</v>
      </c>
      <c r="AD100" s="34">
        <v>0</v>
      </c>
      <c r="AE100" s="9">
        <v>0</v>
      </c>
      <c r="AF100" s="35">
        <v>0</v>
      </c>
      <c r="AG100" s="34">
        <v>0</v>
      </c>
      <c r="AH100" s="9">
        <v>0</v>
      </c>
      <c r="AI100" s="35">
        <v>0</v>
      </c>
      <c r="AJ100" s="34">
        <v>0</v>
      </c>
      <c r="AK100" s="9">
        <v>0</v>
      </c>
      <c r="AL100" s="35">
        <v>0</v>
      </c>
      <c r="AM100" s="34">
        <v>0</v>
      </c>
      <c r="AN100" s="9">
        <v>0</v>
      </c>
      <c r="AO100" s="35">
        <v>0</v>
      </c>
      <c r="AP100" s="34">
        <v>0</v>
      </c>
      <c r="AQ100" s="9">
        <v>0</v>
      </c>
      <c r="AR100" s="35">
        <v>0</v>
      </c>
      <c r="AS100" s="34">
        <v>204</v>
      </c>
      <c r="AT100" s="9">
        <v>1455</v>
      </c>
      <c r="AU100" s="35">
        <f t="shared" si="344"/>
        <v>7132.3529411764712</v>
      </c>
      <c r="AV100" s="34">
        <v>0</v>
      </c>
      <c r="AW100" s="9">
        <v>0</v>
      </c>
      <c r="AX100" s="35">
        <v>0</v>
      </c>
      <c r="AY100" s="34">
        <v>0</v>
      </c>
      <c r="AZ100" s="9">
        <v>0</v>
      </c>
      <c r="BA100" s="35">
        <v>0</v>
      </c>
      <c r="BB100" s="34">
        <v>0</v>
      </c>
      <c r="BC100" s="9">
        <v>0</v>
      </c>
      <c r="BD100" s="35">
        <v>0</v>
      </c>
      <c r="BE100" s="34">
        <v>0</v>
      </c>
      <c r="BF100" s="9">
        <v>0</v>
      </c>
      <c r="BG100" s="35">
        <v>0</v>
      </c>
      <c r="BH100" s="34">
        <v>0</v>
      </c>
      <c r="BI100" s="9">
        <v>0</v>
      </c>
      <c r="BJ100" s="35">
        <v>0</v>
      </c>
      <c r="BK100" s="34">
        <v>0</v>
      </c>
      <c r="BL100" s="9">
        <v>0</v>
      </c>
      <c r="BM100" s="35">
        <v>0</v>
      </c>
      <c r="BN100" s="34">
        <v>0</v>
      </c>
      <c r="BO100" s="9">
        <v>0</v>
      </c>
      <c r="BP100" s="35">
        <v>0</v>
      </c>
      <c r="BQ100" s="34">
        <v>0</v>
      </c>
      <c r="BR100" s="9">
        <v>0</v>
      </c>
      <c r="BS100" s="35">
        <v>0</v>
      </c>
      <c r="BT100" s="34">
        <v>0</v>
      </c>
      <c r="BU100" s="9">
        <v>0</v>
      </c>
      <c r="BV100" s="35">
        <v>0</v>
      </c>
      <c r="BW100" s="34">
        <v>0</v>
      </c>
      <c r="BX100" s="9">
        <v>0</v>
      </c>
      <c r="BY100" s="35">
        <v>0</v>
      </c>
      <c r="BZ100" s="34"/>
      <c r="CA100" s="9"/>
      <c r="CB100" s="35"/>
      <c r="CC100" s="34">
        <v>0</v>
      </c>
      <c r="CD100" s="9">
        <v>0</v>
      </c>
      <c r="CE100" s="35">
        <v>0</v>
      </c>
      <c r="CF100" s="34">
        <v>-294</v>
      </c>
      <c r="CG100" s="9">
        <v>-1357</v>
      </c>
      <c r="CH100" s="35">
        <f>CG100/CF100*-1000</f>
        <v>-4615.6462585034014</v>
      </c>
      <c r="CI100" s="34">
        <v>0</v>
      </c>
      <c r="CJ100" s="9">
        <v>0</v>
      </c>
      <c r="CK100" s="35">
        <v>0</v>
      </c>
      <c r="CL100" s="34">
        <v>159</v>
      </c>
      <c r="CM100" s="9">
        <v>2261</v>
      </c>
      <c r="CN100" s="35">
        <f t="shared" si="346"/>
        <v>14220.12578616352</v>
      </c>
      <c r="CO100" s="34">
        <v>0</v>
      </c>
      <c r="CP100" s="9">
        <v>0</v>
      </c>
      <c r="CQ100" s="35">
        <v>0</v>
      </c>
      <c r="CR100" s="34">
        <v>0</v>
      </c>
      <c r="CS100" s="9">
        <v>0</v>
      </c>
      <c r="CT100" s="35">
        <f t="shared" si="340"/>
        <v>0</v>
      </c>
      <c r="CU100" s="34">
        <v>0</v>
      </c>
      <c r="CV100" s="9">
        <v>0</v>
      </c>
      <c r="CW100" s="35">
        <v>0</v>
      </c>
      <c r="CX100" s="34">
        <v>0</v>
      </c>
      <c r="CY100" s="9">
        <v>0</v>
      </c>
      <c r="CZ100" s="35">
        <v>0</v>
      </c>
      <c r="DA100" s="34">
        <v>0</v>
      </c>
      <c r="DB100" s="9">
        <v>0</v>
      </c>
      <c r="DC100" s="35">
        <v>0</v>
      </c>
      <c r="DD100" s="34">
        <v>0</v>
      </c>
      <c r="DE100" s="9">
        <v>0</v>
      </c>
      <c r="DF100" s="35">
        <v>0</v>
      </c>
      <c r="DG100" s="34">
        <v>0</v>
      </c>
      <c r="DH100" s="9">
        <v>0</v>
      </c>
      <c r="DI100" s="35">
        <v>0</v>
      </c>
      <c r="DJ100" s="34">
        <v>0</v>
      </c>
      <c r="DK100" s="9">
        <v>0</v>
      </c>
      <c r="DL100" s="35">
        <v>0</v>
      </c>
      <c r="DM100" s="34">
        <v>0</v>
      </c>
      <c r="DN100" s="9">
        <v>0</v>
      </c>
      <c r="DO100" s="35">
        <v>0</v>
      </c>
      <c r="DP100" s="34">
        <v>2368</v>
      </c>
      <c r="DQ100" s="9">
        <v>14082</v>
      </c>
      <c r="DR100" s="35">
        <f t="shared" si="341"/>
        <v>5946.79054054054</v>
      </c>
      <c r="DS100" s="34">
        <v>0</v>
      </c>
      <c r="DT100" s="9">
        <v>0</v>
      </c>
      <c r="DU100" s="35">
        <f t="shared" si="342"/>
        <v>0</v>
      </c>
      <c r="DV100" s="34">
        <v>0</v>
      </c>
      <c r="DW100" s="9">
        <v>0</v>
      </c>
      <c r="DX100" s="35">
        <f t="shared" si="343"/>
        <v>0</v>
      </c>
      <c r="DY100" s="34">
        <v>0</v>
      </c>
      <c r="DZ100" s="9">
        <v>0</v>
      </c>
      <c r="EA100" s="35">
        <v>0</v>
      </c>
      <c r="EB100" s="7">
        <f t="shared" si="240"/>
        <v>760</v>
      </c>
      <c r="EC100" s="11">
        <f t="shared" si="241"/>
        <v>5257</v>
      </c>
      <c r="ED100" s="4"/>
      <c r="EE100" s="5"/>
      <c r="EF100" s="4"/>
      <c r="EG100" s="4"/>
      <c r="EH100" s="4"/>
      <c r="EI100" s="5"/>
      <c r="EJ100" s="4"/>
      <c r="EK100" s="4"/>
      <c r="EL100" s="4"/>
      <c r="EM100" s="5"/>
      <c r="EN100" s="4"/>
      <c r="EO100" s="4"/>
      <c r="EP100" s="4"/>
      <c r="EQ100" s="5"/>
      <c r="ER100" s="4"/>
      <c r="ES100" s="4"/>
      <c r="ET100" s="4"/>
      <c r="EU100" s="5"/>
      <c r="EV100" s="4"/>
      <c r="EW100" s="4"/>
      <c r="EX100" s="4"/>
      <c r="EY100" s="5"/>
      <c r="EZ100" s="4"/>
      <c r="FA100" s="4"/>
      <c r="FB100" s="4"/>
      <c r="FC100" s="5"/>
      <c r="FD100" s="4"/>
      <c r="FE100" s="4"/>
      <c r="FF100" s="1"/>
      <c r="FG100" s="2"/>
      <c r="FH100" s="1"/>
      <c r="FI100" s="1"/>
      <c r="FJ100" s="1"/>
    </row>
    <row r="101" spans="1:241" x14ac:dyDescent="0.3">
      <c r="A101" s="43">
        <v>2011</v>
      </c>
      <c r="B101" s="44" t="s">
        <v>9</v>
      </c>
      <c r="C101" s="34">
        <v>0</v>
      </c>
      <c r="D101" s="9">
        <v>0</v>
      </c>
      <c r="E101" s="35">
        <v>0</v>
      </c>
      <c r="F101" s="34">
        <v>0</v>
      </c>
      <c r="G101" s="9">
        <v>0</v>
      </c>
      <c r="H101" s="35">
        <v>0</v>
      </c>
      <c r="I101" s="34">
        <v>0</v>
      </c>
      <c r="J101" s="9">
        <v>0</v>
      </c>
      <c r="K101" s="35">
        <f t="shared" si="339"/>
        <v>0</v>
      </c>
      <c r="L101" s="34">
        <v>0</v>
      </c>
      <c r="M101" s="9">
        <v>0</v>
      </c>
      <c r="N101" s="35">
        <v>0</v>
      </c>
      <c r="O101" s="34">
        <v>0</v>
      </c>
      <c r="P101" s="9">
        <v>0</v>
      </c>
      <c r="Q101" s="35">
        <v>0</v>
      </c>
      <c r="R101" s="34">
        <v>0</v>
      </c>
      <c r="S101" s="9">
        <v>0</v>
      </c>
      <c r="T101" s="35">
        <v>0</v>
      </c>
      <c r="U101" s="34">
        <v>0</v>
      </c>
      <c r="V101" s="9">
        <v>0</v>
      </c>
      <c r="W101" s="35">
        <v>0</v>
      </c>
      <c r="X101" s="34">
        <v>-2397</v>
      </c>
      <c r="Y101" s="9">
        <v>-16148</v>
      </c>
      <c r="Z101" s="35">
        <f>Y101/X101*-1000</f>
        <v>-6736.7542761785571</v>
      </c>
      <c r="AA101" s="38">
        <v>0</v>
      </c>
      <c r="AB101" s="9">
        <v>0</v>
      </c>
      <c r="AC101" s="35">
        <v>0</v>
      </c>
      <c r="AD101" s="34">
        <v>0</v>
      </c>
      <c r="AE101" s="9">
        <v>0</v>
      </c>
      <c r="AF101" s="35">
        <v>0</v>
      </c>
      <c r="AG101" s="34">
        <v>0</v>
      </c>
      <c r="AH101" s="9">
        <v>0</v>
      </c>
      <c r="AI101" s="35">
        <v>0</v>
      </c>
      <c r="AJ101" s="34">
        <v>0</v>
      </c>
      <c r="AK101" s="9">
        <v>0</v>
      </c>
      <c r="AL101" s="35">
        <v>0</v>
      </c>
      <c r="AM101" s="34">
        <v>0</v>
      </c>
      <c r="AN101" s="9">
        <v>0</v>
      </c>
      <c r="AO101" s="35">
        <v>0</v>
      </c>
      <c r="AP101" s="34">
        <v>0</v>
      </c>
      <c r="AQ101" s="9">
        <v>0</v>
      </c>
      <c r="AR101" s="35">
        <v>0</v>
      </c>
      <c r="AS101" s="34">
        <v>216</v>
      </c>
      <c r="AT101" s="9">
        <v>1678</v>
      </c>
      <c r="AU101" s="35">
        <f t="shared" si="344"/>
        <v>7768.5185185185182</v>
      </c>
      <c r="AV101" s="34">
        <v>0</v>
      </c>
      <c r="AW101" s="9">
        <v>0</v>
      </c>
      <c r="AX101" s="35">
        <v>0</v>
      </c>
      <c r="AY101" s="34">
        <v>1</v>
      </c>
      <c r="AZ101" s="9">
        <v>6</v>
      </c>
      <c r="BA101" s="35">
        <f>AZ101/AY101*1000</f>
        <v>6000</v>
      </c>
      <c r="BB101" s="34">
        <v>0</v>
      </c>
      <c r="BC101" s="9">
        <v>0</v>
      </c>
      <c r="BD101" s="35">
        <v>0</v>
      </c>
      <c r="BE101" s="34">
        <v>0</v>
      </c>
      <c r="BF101" s="9">
        <v>0</v>
      </c>
      <c r="BG101" s="35">
        <v>0</v>
      </c>
      <c r="BH101" s="34">
        <v>0</v>
      </c>
      <c r="BI101" s="9">
        <v>0</v>
      </c>
      <c r="BJ101" s="35">
        <v>0</v>
      </c>
      <c r="BK101" s="34">
        <v>0</v>
      </c>
      <c r="BL101" s="9">
        <v>0</v>
      </c>
      <c r="BM101" s="35">
        <v>0</v>
      </c>
      <c r="BN101" s="34">
        <v>0</v>
      </c>
      <c r="BO101" s="9">
        <v>0</v>
      </c>
      <c r="BP101" s="35">
        <v>0</v>
      </c>
      <c r="BQ101" s="34">
        <v>0</v>
      </c>
      <c r="BR101" s="9">
        <v>0</v>
      </c>
      <c r="BS101" s="35">
        <v>0</v>
      </c>
      <c r="BT101" s="34">
        <v>0</v>
      </c>
      <c r="BU101" s="9">
        <v>0</v>
      </c>
      <c r="BV101" s="35">
        <v>0</v>
      </c>
      <c r="BW101" s="34">
        <v>0</v>
      </c>
      <c r="BX101" s="9">
        <v>0</v>
      </c>
      <c r="BY101" s="35">
        <v>0</v>
      </c>
      <c r="BZ101" s="34"/>
      <c r="CA101" s="9"/>
      <c r="CB101" s="35"/>
      <c r="CC101" s="34">
        <v>0</v>
      </c>
      <c r="CD101" s="9">
        <v>0</v>
      </c>
      <c r="CE101" s="35">
        <v>0</v>
      </c>
      <c r="CF101" s="34">
        <v>129</v>
      </c>
      <c r="CG101" s="9">
        <v>1592</v>
      </c>
      <c r="CH101" s="35">
        <f t="shared" si="345"/>
        <v>12341.08527131783</v>
      </c>
      <c r="CI101" s="34">
        <v>0</v>
      </c>
      <c r="CJ101" s="9">
        <v>0</v>
      </c>
      <c r="CK101" s="35">
        <v>0</v>
      </c>
      <c r="CL101" s="34">
        <v>258</v>
      </c>
      <c r="CM101" s="9">
        <v>3360</v>
      </c>
      <c r="CN101" s="35">
        <f t="shared" si="346"/>
        <v>13023.255813953489</v>
      </c>
      <c r="CO101" s="34">
        <v>0</v>
      </c>
      <c r="CP101" s="9">
        <v>0</v>
      </c>
      <c r="CQ101" s="35">
        <v>0</v>
      </c>
      <c r="CR101" s="34">
        <v>0</v>
      </c>
      <c r="CS101" s="9">
        <v>0</v>
      </c>
      <c r="CT101" s="35">
        <f t="shared" si="340"/>
        <v>0</v>
      </c>
      <c r="CU101" s="34">
        <v>0</v>
      </c>
      <c r="CV101" s="9">
        <v>0</v>
      </c>
      <c r="CW101" s="35">
        <v>0</v>
      </c>
      <c r="CX101" s="34">
        <v>0</v>
      </c>
      <c r="CY101" s="9">
        <v>0</v>
      </c>
      <c r="CZ101" s="35">
        <v>0</v>
      </c>
      <c r="DA101" s="34">
        <v>0</v>
      </c>
      <c r="DB101" s="9">
        <v>0</v>
      </c>
      <c r="DC101" s="35">
        <v>0</v>
      </c>
      <c r="DD101" s="34">
        <v>0</v>
      </c>
      <c r="DE101" s="9">
        <v>0</v>
      </c>
      <c r="DF101" s="35">
        <v>0</v>
      </c>
      <c r="DG101" s="34">
        <v>0</v>
      </c>
      <c r="DH101" s="9">
        <v>0</v>
      </c>
      <c r="DI101" s="35">
        <v>0</v>
      </c>
      <c r="DJ101" s="34">
        <v>0</v>
      </c>
      <c r="DK101" s="9">
        <v>0</v>
      </c>
      <c r="DL101" s="35">
        <v>0</v>
      </c>
      <c r="DM101" s="34">
        <v>0</v>
      </c>
      <c r="DN101" s="9">
        <v>0</v>
      </c>
      <c r="DO101" s="35">
        <v>0</v>
      </c>
      <c r="DP101" s="34">
        <v>2845</v>
      </c>
      <c r="DQ101" s="9">
        <v>16633</v>
      </c>
      <c r="DR101" s="35">
        <f t="shared" si="341"/>
        <v>5846.397188049209</v>
      </c>
      <c r="DS101" s="34">
        <v>0</v>
      </c>
      <c r="DT101" s="9">
        <v>0</v>
      </c>
      <c r="DU101" s="35">
        <f t="shared" si="342"/>
        <v>0</v>
      </c>
      <c r="DV101" s="34">
        <v>0</v>
      </c>
      <c r="DW101" s="9">
        <v>0</v>
      </c>
      <c r="DX101" s="35">
        <f t="shared" si="343"/>
        <v>0</v>
      </c>
      <c r="DY101" s="34">
        <v>0</v>
      </c>
      <c r="DZ101" s="9">
        <v>0</v>
      </c>
      <c r="EA101" s="35">
        <v>0</v>
      </c>
      <c r="EB101" s="7">
        <f t="shared" si="240"/>
        <v>1052</v>
      </c>
      <c r="EC101" s="11">
        <f t="shared" si="241"/>
        <v>7121</v>
      </c>
      <c r="ED101" s="4"/>
      <c r="EE101" s="5"/>
      <c r="EF101" s="4"/>
      <c r="EG101" s="4"/>
      <c r="EH101" s="4"/>
      <c r="EI101" s="5"/>
      <c r="EJ101" s="4"/>
      <c r="EK101" s="4"/>
      <c r="EL101" s="4"/>
      <c r="EM101" s="5"/>
      <c r="EN101" s="4"/>
      <c r="EO101" s="4"/>
      <c r="EP101" s="4"/>
      <c r="EQ101" s="5"/>
      <c r="ER101" s="4"/>
      <c r="ES101" s="4"/>
      <c r="ET101" s="4"/>
      <c r="EU101" s="5"/>
      <c r="EV101" s="4"/>
      <c r="EW101" s="4"/>
      <c r="EX101" s="4"/>
      <c r="EY101" s="5"/>
      <c r="EZ101" s="4"/>
      <c r="FA101" s="4"/>
      <c r="FB101" s="4"/>
      <c r="FC101" s="5"/>
      <c r="FD101" s="4"/>
      <c r="FE101" s="4"/>
      <c r="FF101" s="1"/>
      <c r="FG101" s="2"/>
      <c r="FH101" s="1"/>
      <c r="FI101" s="1"/>
      <c r="FJ101" s="1"/>
    </row>
    <row r="102" spans="1:241" x14ac:dyDescent="0.3">
      <c r="A102" s="43">
        <v>2011</v>
      </c>
      <c r="B102" s="44" t="s">
        <v>10</v>
      </c>
      <c r="C102" s="34">
        <v>0</v>
      </c>
      <c r="D102" s="9">
        <v>0</v>
      </c>
      <c r="E102" s="35">
        <v>0</v>
      </c>
      <c r="F102" s="34">
        <v>0</v>
      </c>
      <c r="G102" s="9">
        <v>0</v>
      </c>
      <c r="H102" s="35">
        <v>0</v>
      </c>
      <c r="I102" s="34">
        <v>0</v>
      </c>
      <c r="J102" s="9">
        <v>0</v>
      </c>
      <c r="K102" s="35">
        <f t="shared" si="339"/>
        <v>0</v>
      </c>
      <c r="L102" s="34">
        <v>0</v>
      </c>
      <c r="M102" s="9">
        <v>0</v>
      </c>
      <c r="N102" s="35">
        <v>0</v>
      </c>
      <c r="O102" s="34">
        <v>0</v>
      </c>
      <c r="P102" s="9">
        <v>0</v>
      </c>
      <c r="Q102" s="35">
        <v>0</v>
      </c>
      <c r="R102" s="34">
        <v>0</v>
      </c>
      <c r="S102" s="9">
        <v>0</v>
      </c>
      <c r="T102" s="35">
        <v>0</v>
      </c>
      <c r="U102" s="34">
        <v>0</v>
      </c>
      <c r="V102" s="9">
        <v>-21563</v>
      </c>
      <c r="W102" s="35">
        <v>0</v>
      </c>
      <c r="X102" s="34">
        <v>340</v>
      </c>
      <c r="Y102" s="9">
        <v>2280</v>
      </c>
      <c r="Z102" s="35">
        <f t="shared" ref="Z102:Z105" si="347">Y102/X102*1000</f>
        <v>6705.8823529411766</v>
      </c>
      <c r="AA102" s="34">
        <v>0</v>
      </c>
      <c r="AB102" s="9">
        <v>0</v>
      </c>
      <c r="AC102" s="35">
        <v>0</v>
      </c>
      <c r="AD102" s="34">
        <v>0</v>
      </c>
      <c r="AE102" s="9">
        <v>0</v>
      </c>
      <c r="AF102" s="35">
        <v>0</v>
      </c>
      <c r="AG102" s="34">
        <v>0</v>
      </c>
      <c r="AH102" s="9">
        <v>0</v>
      </c>
      <c r="AI102" s="35">
        <v>0</v>
      </c>
      <c r="AJ102" s="34">
        <v>0</v>
      </c>
      <c r="AK102" s="9">
        <v>0</v>
      </c>
      <c r="AL102" s="35">
        <v>0</v>
      </c>
      <c r="AM102" s="34">
        <v>0</v>
      </c>
      <c r="AN102" s="9">
        <v>0</v>
      </c>
      <c r="AO102" s="35">
        <v>0</v>
      </c>
      <c r="AP102" s="38">
        <v>0</v>
      </c>
      <c r="AQ102" s="10">
        <v>0</v>
      </c>
      <c r="AR102" s="35">
        <v>0</v>
      </c>
      <c r="AS102" s="38">
        <v>162</v>
      </c>
      <c r="AT102" s="10">
        <v>1308</v>
      </c>
      <c r="AU102" s="35">
        <f t="shared" si="344"/>
        <v>8074.0740740740748</v>
      </c>
      <c r="AV102" s="38">
        <v>0</v>
      </c>
      <c r="AW102" s="10">
        <v>0</v>
      </c>
      <c r="AX102" s="35">
        <v>0</v>
      </c>
      <c r="AY102" s="38">
        <v>0</v>
      </c>
      <c r="AZ102" s="10">
        <v>0</v>
      </c>
      <c r="BA102" s="35">
        <v>0</v>
      </c>
      <c r="BB102" s="34">
        <v>0</v>
      </c>
      <c r="BC102" s="9">
        <v>0</v>
      </c>
      <c r="BD102" s="35">
        <v>0</v>
      </c>
      <c r="BE102" s="38">
        <v>0</v>
      </c>
      <c r="BF102" s="10">
        <v>0</v>
      </c>
      <c r="BG102" s="35">
        <v>0</v>
      </c>
      <c r="BH102" s="38">
        <v>-387</v>
      </c>
      <c r="BI102" s="10">
        <v>-2844</v>
      </c>
      <c r="BJ102" s="35">
        <f>BI102/BH102*-1000</f>
        <v>-7348.8372093023254</v>
      </c>
      <c r="BK102" s="34">
        <v>0</v>
      </c>
      <c r="BL102" s="9">
        <v>0</v>
      </c>
      <c r="BM102" s="35">
        <v>0</v>
      </c>
      <c r="BN102" s="34">
        <v>0</v>
      </c>
      <c r="BO102" s="9">
        <v>0</v>
      </c>
      <c r="BP102" s="35">
        <v>0</v>
      </c>
      <c r="BQ102" s="34">
        <v>0</v>
      </c>
      <c r="BR102" s="9">
        <v>0</v>
      </c>
      <c r="BS102" s="35">
        <v>0</v>
      </c>
      <c r="BT102" s="34">
        <v>0</v>
      </c>
      <c r="BU102" s="9">
        <v>0</v>
      </c>
      <c r="BV102" s="35">
        <v>0</v>
      </c>
      <c r="BW102" s="34">
        <v>0</v>
      </c>
      <c r="BX102" s="9">
        <v>0</v>
      </c>
      <c r="BY102" s="35">
        <v>0</v>
      </c>
      <c r="BZ102" s="34"/>
      <c r="CA102" s="9"/>
      <c r="CB102" s="35"/>
      <c r="CC102" s="34">
        <v>0</v>
      </c>
      <c r="CD102" s="9">
        <v>0</v>
      </c>
      <c r="CE102" s="35">
        <v>0</v>
      </c>
      <c r="CF102" s="34">
        <v>52</v>
      </c>
      <c r="CG102" s="9">
        <v>1455</v>
      </c>
      <c r="CH102" s="35">
        <f t="shared" si="345"/>
        <v>27980.76923076923</v>
      </c>
      <c r="CI102" s="34">
        <v>0</v>
      </c>
      <c r="CJ102" s="9">
        <v>0</v>
      </c>
      <c r="CK102" s="35">
        <v>0</v>
      </c>
      <c r="CL102" s="34">
        <v>340</v>
      </c>
      <c r="CM102" s="9">
        <v>4360</v>
      </c>
      <c r="CN102" s="35">
        <f>CM102/CL102*1000</f>
        <v>12823.529411764706</v>
      </c>
      <c r="CO102" s="34">
        <v>0</v>
      </c>
      <c r="CP102" s="9">
        <v>0</v>
      </c>
      <c r="CQ102" s="35">
        <v>0</v>
      </c>
      <c r="CR102" s="34">
        <v>0</v>
      </c>
      <c r="CS102" s="9">
        <v>0</v>
      </c>
      <c r="CT102" s="35">
        <f t="shared" si="340"/>
        <v>0</v>
      </c>
      <c r="CU102" s="34">
        <v>0</v>
      </c>
      <c r="CV102" s="9">
        <v>0</v>
      </c>
      <c r="CW102" s="35">
        <v>0</v>
      </c>
      <c r="CX102" s="34">
        <v>0</v>
      </c>
      <c r="CY102" s="9">
        <v>0</v>
      </c>
      <c r="CZ102" s="35">
        <v>0</v>
      </c>
      <c r="DA102" s="34">
        <v>0</v>
      </c>
      <c r="DB102" s="9">
        <v>0</v>
      </c>
      <c r="DC102" s="35">
        <v>0</v>
      </c>
      <c r="DD102" s="34">
        <v>0</v>
      </c>
      <c r="DE102" s="9">
        <v>0</v>
      </c>
      <c r="DF102" s="35">
        <v>0</v>
      </c>
      <c r="DG102" s="34">
        <v>0</v>
      </c>
      <c r="DH102" s="9">
        <v>0</v>
      </c>
      <c r="DI102" s="35">
        <v>0</v>
      </c>
      <c r="DJ102" s="34">
        <v>0</v>
      </c>
      <c r="DK102" s="9">
        <v>0</v>
      </c>
      <c r="DL102" s="35">
        <v>0</v>
      </c>
      <c r="DM102" s="34">
        <v>0</v>
      </c>
      <c r="DN102" s="9">
        <v>4</v>
      </c>
      <c r="DO102" s="35">
        <v>0</v>
      </c>
      <c r="DP102" s="34">
        <v>3874</v>
      </c>
      <c r="DQ102" s="9">
        <v>26575</v>
      </c>
      <c r="DR102" s="35">
        <f t="shared" si="341"/>
        <v>6859.8347960764067</v>
      </c>
      <c r="DS102" s="34">
        <v>0</v>
      </c>
      <c r="DT102" s="9">
        <v>0</v>
      </c>
      <c r="DU102" s="35">
        <f t="shared" si="342"/>
        <v>0</v>
      </c>
      <c r="DV102" s="34">
        <v>0</v>
      </c>
      <c r="DW102" s="9">
        <v>0</v>
      </c>
      <c r="DX102" s="35">
        <f t="shared" si="343"/>
        <v>0</v>
      </c>
      <c r="DY102" s="34">
        <v>0</v>
      </c>
      <c r="DZ102" s="9">
        <v>0</v>
      </c>
      <c r="EA102" s="35">
        <v>0</v>
      </c>
      <c r="EB102" s="7">
        <f t="shared" ref="EB102:EB135" si="348">C102+L102+O102+U102+X102+AA102+AD102+AG102+AM102+AP102+AS102+AV102+AY102+BE102+BB102+BH102+BK102+BN102+BQ102+BW102+CF102+CI102+CL102+CU102+CX102+DA102+DG102+DJ102+DM102+DP102+DY102</f>
        <v>4381</v>
      </c>
      <c r="EC102" s="11">
        <f t="shared" ref="EC102:EC135" si="349">D102+M102+P102+V102+Y102+AB102+AE102+AH102+AN102+AQ102+AT102+AW102+AZ102+BF102+BC102+BI102+BL102+BO102+BR102+BX102+CG102+CJ102+CM102+CV102+CY102+DB102+DH102+DK102+DN102+DQ102+DZ102</f>
        <v>11575</v>
      </c>
      <c r="ED102" s="4"/>
      <c r="EE102" s="5"/>
      <c r="EF102" s="4"/>
      <c r="EG102" s="4"/>
      <c r="EH102" s="4"/>
      <c r="EI102" s="5"/>
      <c r="EJ102" s="4"/>
      <c r="EK102" s="4"/>
      <c r="EL102" s="4"/>
      <c r="EM102" s="5"/>
      <c r="EN102" s="4"/>
      <c r="EO102" s="4"/>
      <c r="EP102" s="4"/>
      <c r="EQ102" s="5"/>
      <c r="ER102" s="4"/>
      <c r="ES102" s="4"/>
      <c r="ET102" s="4"/>
      <c r="EU102" s="5"/>
      <c r="EV102" s="4"/>
      <c r="EW102" s="4"/>
      <c r="EX102" s="4"/>
      <c r="EY102" s="5"/>
      <c r="EZ102" s="4"/>
      <c r="FA102" s="4"/>
      <c r="FB102" s="4"/>
      <c r="FC102" s="5"/>
      <c r="FD102" s="4"/>
      <c r="FE102" s="4"/>
      <c r="FF102" s="1"/>
      <c r="FG102" s="2"/>
      <c r="FH102" s="1"/>
      <c r="FI102" s="1"/>
      <c r="FJ102" s="1"/>
    </row>
    <row r="103" spans="1:241" x14ac:dyDescent="0.3">
      <c r="A103" s="43">
        <v>2011</v>
      </c>
      <c r="B103" s="44" t="s">
        <v>11</v>
      </c>
      <c r="C103" s="34">
        <v>0</v>
      </c>
      <c r="D103" s="9">
        <v>0</v>
      </c>
      <c r="E103" s="35">
        <v>0</v>
      </c>
      <c r="F103" s="34">
        <v>0</v>
      </c>
      <c r="G103" s="9">
        <v>0</v>
      </c>
      <c r="H103" s="35">
        <v>0</v>
      </c>
      <c r="I103" s="34">
        <v>0</v>
      </c>
      <c r="J103" s="9">
        <v>0</v>
      </c>
      <c r="K103" s="35">
        <f t="shared" si="339"/>
        <v>0</v>
      </c>
      <c r="L103" s="34">
        <v>0</v>
      </c>
      <c r="M103" s="9">
        <v>0</v>
      </c>
      <c r="N103" s="35">
        <v>0</v>
      </c>
      <c r="O103" s="34">
        <v>0</v>
      </c>
      <c r="P103" s="9">
        <v>0</v>
      </c>
      <c r="Q103" s="35">
        <v>0</v>
      </c>
      <c r="R103" s="34">
        <v>0</v>
      </c>
      <c r="S103" s="9">
        <v>0</v>
      </c>
      <c r="T103" s="35">
        <v>0</v>
      </c>
      <c r="U103" s="34">
        <v>0</v>
      </c>
      <c r="V103" s="9">
        <v>0</v>
      </c>
      <c r="W103" s="35">
        <v>0</v>
      </c>
      <c r="X103" s="34">
        <v>-3494</v>
      </c>
      <c r="Y103" s="9">
        <v>-23942</v>
      </c>
      <c r="Z103" s="35">
        <f>Y103/X103*-1000</f>
        <v>-6852.3182598740705</v>
      </c>
      <c r="AA103" s="34">
        <v>0</v>
      </c>
      <c r="AB103" s="9">
        <v>0</v>
      </c>
      <c r="AC103" s="35">
        <v>0</v>
      </c>
      <c r="AD103" s="34">
        <v>0</v>
      </c>
      <c r="AE103" s="9">
        <v>0</v>
      </c>
      <c r="AF103" s="35">
        <v>0</v>
      </c>
      <c r="AG103" s="34">
        <v>0</v>
      </c>
      <c r="AH103" s="9">
        <v>0</v>
      </c>
      <c r="AI103" s="35">
        <v>0</v>
      </c>
      <c r="AJ103" s="34">
        <v>0</v>
      </c>
      <c r="AK103" s="9">
        <v>0</v>
      </c>
      <c r="AL103" s="35">
        <v>0</v>
      </c>
      <c r="AM103" s="34">
        <v>0</v>
      </c>
      <c r="AN103" s="9">
        <v>0</v>
      </c>
      <c r="AO103" s="35">
        <v>0</v>
      </c>
      <c r="AP103" s="34">
        <v>0</v>
      </c>
      <c r="AQ103" s="9">
        <v>0</v>
      </c>
      <c r="AR103" s="35">
        <v>0</v>
      </c>
      <c r="AS103" s="34">
        <v>269</v>
      </c>
      <c r="AT103" s="9">
        <v>2766</v>
      </c>
      <c r="AU103" s="35">
        <f t="shared" si="344"/>
        <v>10282.527881040893</v>
      </c>
      <c r="AV103" s="34">
        <v>0</v>
      </c>
      <c r="AW103" s="9">
        <v>0</v>
      </c>
      <c r="AX103" s="35">
        <v>0</v>
      </c>
      <c r="AY103" s="34">
        <v>0</v>
      </c>
      <c r="AZ103" s="9">
        <v>0</v>
      </c>
      <c r="BA103" s="35">
        <v>0</v>
      </c>
      <c r="BB103" s="34">
        <v>0</v>
      </c>
      <c r="BC103" s="9">
        <v>0</v>
      </c>
      <c r="BD103" s="35">
        <v>0</v>
      </c>
      <c r="BE103" s="34">
        <v>0</v>
      </c>
      <c r="BF103" s="9">
        <v>0</v>
      </c>
      <c r="BG103" s="35">
        <v>0</v>
      </c>
      <c r="BH103" s="34">
        <v>0</v>
      </c>
      <c r="BI103" s="9">
        <v>0</v>
      </c>
      <c r="BJ103" s="35">
        <v>0</v>
      </c>
      <c r="BK103" s="34">
        <v>0</v>
      </c>
      <c r="BL103" s="9">
        <v>0</v>
      </c>
      <c r="BM103" s="35">
        <v>0</v>
      </c>
      <c r="BN103" s="34">
        <v>0</v>
      </c>
      <c r="BO103" s="9">
        <v>0</v>
      </c>
      <c r="BP103" s="35">
        <v>0</v>
      </c>
      <c r="BQ103" s="34">
        <v>0</v>
      </c>
      <c r="BR103" s="9">
        <v>0</v>
      </c>
      <c r="BS103" s="35">
        <v>0</v>
      </c>
      <c r="BT103" s="34">
        <v>0</v>
      </c>
      <c r="BU103" s="9">
        <v>0</v>
      </c>
      <c r="BV103" s="35">
        <v>0</v>
      </c>
      <c r="BW103" s="34">
        <v>0</v>
      </c>
      <c r="BX103" s="9">
        <v>0</v>
      </c>
      <c r="BY103" s="35">
        <v>0</v>
      </c>
      <c r="BZ103" s="34"/>
      <c r="CA103" s="9"/>
      <c r="CB103" s="35"/>
      <c r="CC103" s="34">
        <v>0</v>
      </c>
      <c r="CD103" s="9">
        <v>0</v>
      </c>
      <c r="CE103" s="35">
        <v>0</v>
      </c>
      <c r="CF103" s="34">
        <v>-475</v>
      </c>
      <c r="CG103" s="9">
        <v>-2906</v>
      </c>
      <c r="CH103" s="35">
        <f>CG103/CF103*-1000</f>
        <v>-6117.894736842105</v>
      </c>
      <c r="CI103" s="34">
        <v>0</v>
      </c>
      <c r="CJ103" s="9">
        <v>0</v>
      </c>
      <c r="CK103" s="35">
        <v>0</v>
      </c>
      <c r="CL103" s="34">
        <v>433</v>
      </c>
      <c r="CM103" s="9">
        <v>5379</v>
      </c>
      <c r="CN103" s="35">
        <f t="shared" ref="CN103:CN107" si="350">CM103/CL103*1000</f>
        <v>12422.632794457275</v>
      </c>
      <c r="CO103" s="34">
        <v>0</v>
      </c>
      <c r="CP103" s="9">
        <v>0</v>
      </c>
      <c r="CQ103" s="35">
        <v>0</v>
      </c>
      <c r="CR103" s="34">
        <v>0</v>
      </c>
      <c r="CS103" s="9">
        <v>0</v>
      </c>
      <c r="CT103" s="35">
        <f t="shared" si="340"/>
        <v>0</v>
      </c>
      <c r="CU103" s="34">
        <v>0</v>
      </c>
      <c r="CV103" s="9">
        <v>0</v>
      </c>
      <c r="CW103" s="35">
        <v>0</v>
      </c>
      <c r="CX103" s="34">
        <v>0</v>
      </c>
      <c r="CY103" s="9">
        <v>0</v>
      </c>
      <c r="CZ103" s="35">
        <v>0</v>
      </c>
      <c r="DA103" s="34">
        <v>0</v>
      </c>
      <c r="DB103" s="9">
        <v>0</v>
      </c>
      <c r="DC103" s="35">
        <v>0</v>
      </c>
      <c r="DD103" s="34">
        <v>0</v>
      </c>
      <c r="DE103" s="9">
        <v>0</v>
      </c>
      <c r="DF103" s="35">
        <v>0</v>
      </c>
      <c r="DG103" s="34">
        <v>0</v>
      </c>
      <c r="DH103" s="9">
        <v>0</v>
      </c>
      <c r="DI103" s="35">
        <v>0</v>
      </c>
      <c r="DJ103" s="34">
        <v>0</v>
      </c>
      <c r="DK103" s="9">
        <v>0</v>
      </c>
      <c r="DL103" s="35">
        <v>0</v>
      </c>
      <c r="DM103" s="34">
        <v>0</v>
      </c>
      <c r="DN103" s="9">
        <v>0</v>
      </c>
      <c r="DO103" s="35">
        <v>0</v>
      </c>
      <c r="DP103" s="34">
        <v>3647</v>
      </c>
      <c r="DQ103" s="9">
        <v>21635</v>
      </c>
      <c r="DR103" s="35">
        <f t="shared" si="341"/>
        <v>5932.2731011790511</v>
      </c>
      <c r="DS103" s="34">
        <v>0</v>
      </c>
      <c r="DT103" s="9">
        <v>0</v>
      </c>
      <c r="DU103" s="35">
        <f t="shared" si="342"/>
        <v>0</v>
      </c>
      <c r="DV103" s="34">
        <v>0</v>
      </c>
      <c r="DW103" s="9">
        <v>0</v>
      </c>
      <c r="DX103" s="35">
        <f t="shared" si="343"/>
        <v>0</v>
      </c>
      <c r="DY103" s="34">
        <v>0</v>
      </c>
      <c r="DZ103" s="9">
        <v>0</v>
      </c>
      <c r="EA103" s="35">
        <v>0</v>
      </c>
      <c r="EB103" s="7">
        <f t="shared" si="348"/>
        <v>380</v>
      </c>
      <c r="EC103" s="11">
        <f t="shared" si="349"/>
        <v>2932</v>
      </c>
      <c r="ED103" s="4"/>
      <c r="EE103" s="5"/>
      <c r="EF103" s="4"/>
      <c r="EG103" s="4"/>
      <c r="EH103" s="4"/>
      <c r="EI103" s="5"/>
      <c r="EJ103" s="4"/>
      <c r="EK103" s="4"/>
      <c r="EL103" s="4"/>
      <c r="EM103" s="5"/>
      <c r="EN103" s="4"/>
      <c r="EO103" s="4"/>
      <c r="EP103" s="4"/>
      <c r="EQ103" s="5"/>
      <c r="ER103" s="4"/>
      <c r="ES103" s="4"/>
      <c r="ET103" s="4"/>
      <c r="EU103" s="5"/>
      <c r="EV103" s="4"/>
      <c r="EW103" s="4"/>
      <c r="EX103" s="4"/>
      <c r="EY103" s="5"/>
      <c r="EZ103" s="4"/>
      <c r="FA103" s="4"/>
      <c r="FB103" s="4"/>
      <c r="FC103" s="5"/>
      <c r="FD103" s="4"/>
      <c r="FE103" s="4"/>
      <c r="FF103" s="1"/>
      <c r="FG103" s="2"/>
      <c r="FH103" s="1"/>
      <c r="FI103" s="1"/>
      <c r="FJ103" s="1"/>
    </row>
    <row r="104" spans="1:241" x14ac:dyDescent="0.3">
      <c r="A104" s="43">
        <v>2011</v>
      </c>
      <c r="B104" s="44" t="s">
        <v>12</v>
      </c>
      <c r="C104" s="38">
        <v>0</v>
      </c>
      <c r="D104" s="10">
        <v>0</v>
      </c>
      <c r="E104" s="35">
        <v>0</v>
      </c>
      <c r="F104" s="38">
        <v>0</v>
      </c>
      <c r="G104" s="10">
        <v>0</v>
      </c>
      <c r="H104" s="35">
        <v>0</v>
      </c>
      <c r="I104" s="38">
        <v>0</v>
      </c>
      <c r="J104" s="10">
        <v>0</v>
      </c>
      <c r="K104" s="35">
        <f t="shared" si="339"/>
        <v>0</v>
      </c>
      <c r="L104" s="38">
        <v>0</v>
      </c>
      <c r="M104" s="10">
        <v>0</v>
      </c>
      <c r="N104" s="35">
        <v>0</v>
      </c>
      <c r="O104" s="38">
        <v>0</v>
      </c>
      <c r="P104" s="10">
        <v>0</v>
      </c>
      <c r="Q104" s="35">
        <v>0</v>
      </c>
      <c r="R104" s="38">
        <v>0</v>
      </c>
      <c r="S104" s="10">
        <v>0</v>
      </c>
      <c r="T104" s="35">
        <v>0</v>
      </c>
      <c r="U104" s="38">
        <v>0</v>
      </c>
      <c r="V104" s="10">
        <v>0</v>
      </c>
      <c r="W104" s="35">
        <v>0</v>
      </c>
      <c r="X104" s="34">
        <v>-3834</v>
      </c>
      <c r="Y104" s="9">
        <v>-26502</v>
      </c>
      <c r="Z104" s="35">
        <f>Y104/X104*-1000</f>
        <v>-6912.3630672926447</v>
      </c>
      <c r="AA104" s="34">
        <v>0</v>
      </c>
      <c r="AB104" s="9">
        <v>0</v>
      </c>
      <c r="AC104" s="35">
        <v>0</v>
      </c>
      <c r="AD104" s="34">
        <v>0</v>
      </c>
      <c r="AE104" s="9">
        <v>0</v>
      </c>
      <c r="AF104" s="35">
        <v>0</v>
      </c>
      <c r="AG104" s="34">
        <v>0</v>
      </c>
      <c r="AH104" s="9">
        <v>0</v>
      </c>
      <c r="AI104" s="35">
        <v>0</v>
      </c>
      <c r="AJ104" s="34">
        <v>0</v>
      </c>
      <c r="AK104" s="9">
        <v>0</v>
      </c>
      <c r="AL104" s="35">
        <v>0</v>
      </c>
      <c r="AM104" s="34">
        <v>0</v>
      </c>
      <c r="AN104" s="9">
        <v>0</v>
      </c>
      <c r="AO104" s="35">
        <v>0</v>
      </c>
      <c r="AP104" s="34">
        <v>0</v>
      </c>
      <c r="AQ104" s="9">
        <v>0</v>
      </c>
      <c r="AR104" s="35">
        <v>0</v>
      </c>
      <c r="AS104" s="34">
        <v>350</v>
      </c>
      <c r="AT104" s="9">
        <v>3844</v>
      </c>
      <c r="AU104" s="35">
        <f t="shared" si="344"/>
        <v>10982.857142857141</v>
      </c>
      <c r="AV104" s="34">
        <v>0</v>
      </c>
      <c r="AW104" s="9">
        <v>0</v>
      </c>
      <c r="AX104" s="35">
        <v>0</v>
      </c>
      <c r="AY104" s="34">
        <v>0</v>
      </c>
      <c r="AZ104" s="9">
        <v>0</v>
      </c>
      <c r="BA104" s="35">
        <v>0</v>
      </c>
      <c r="BB104" s="34">
        <v>0</v>
      </c>
      <c r="BC104" s="9">
        <v>0</v>
      </c>
      <c r="BD104" s="35">
        <v>0</v>
      </c>
      <c r="BE104" s="34">
        <v>0</v>
      </c>
      <c r="BF104" s="9">
        <v>0</v>
      </c>
      <c r="BG104" s="35">
        <v>0</v>
      </c>
      <c r="BH104" s="34">
        <v>-607</v>
      </c>
      <c r="BI104" s="9">
        <v>-5534</v>
      </c>
      <c r="BJ104" s="35">
        <f>BI104/BH104*-1000</f>
        <v>-9116.9686985172993</v>
      </c>
      <c r="BK104" s="34">
        <v>0</v>
      </c>
      <c r="BL104" s="9">
        <v>0</v>
      </c>
      <c r="BM104" s="35">
        <v>0</v>
      </c>
      <c r="BN104" s="34">
        <v>0</v>
      </c>
      <c r="BO104" s="9">
        <v>0</v>
      </c>
      <c r="BP104" s="35">
        <v>0</v>
      </c>
      <c r="BQ104" s="34">
        <v>0</v>
      </c>
      <c r="BR104" s="9">
        <v>0</v>
      </c>
      <c r="BS104" s="35">
        <v>0</v>
      </c>
      <c r="BT104" s="34">
        <v>0</v>
      </c>
      <c r="BU104" s="9">
        <v>0</v>
      </c>
      <c r="BV104" s="35">
        <v>0</v>
      </c>
      <c r="BW104" s="34">
        <v>0</v>
      </c>
      <c r="BX104" s="9">
        <v>0</v>
      </c>
      <c r="BY104" s="35">
        <v>0</v>
      </c>
      <c r="BZ104" s="34"/>
      <c r="CA104" s="9"/>
      <c r="CB104" s="35"/>
      <c r="CC104" s="34">
        <v>0</v>
      </c>
      <c r="CD104" s="9">
        <v>0</v>
      </c>
      <c r="CE104" s="35">
        <v>0</v>
      </c>
      <c r="CF104" s="34">
        <v>29</v>
      </c>
      <c r="CG104" s="9">
        <v>1580</v>
      </c>
      <c r="CH104" s="35">
        <f t="shared" si="345"/>
        <v>54482.758620689659</v>
      </c>
      <c r="CI104" s="34">
        <v>0</v>
      </c>
      <c r="CJ104" s="9">
        <v>0</v>
      </c>
      <c r="CK104" s="35">
        <v>0</v>
      </c>
      <c r="CL104" s="34">
        <v>514</v>
      </c>
      <c r="CM104" s="9">
        <v>6168</v>
      </c>
      <c r="CN104" s="35">
        <f t="shared" si="350"/>
        <v>12000</v>
      </c>
      <c r="CO104" s="34">
        <v>0</v>
      </c>
      <c r="CP104" s="9">
        <v>0</v>
      </c>
      <c r="CQ104" s="35">
        <v>0</v>
      </c>
      <c r="CR104" s="34">
        <v>0</v>
      </c>
      <c r="CS104" s="9">
        <v>0</v>
      </c>
      <c r="CT104" s="35">
        <f t="shared" si="340"/>
        <v>0</v>
      </c>
      <c r="CU104" s="34">
        <v>0</v>
      </c>
      <c r="CV104" s="9">
        <v>0</v>
      </c>
      <c r="CW104" s="35">
        <v>0</v>
      </c>
      <c r="CX104" s="34">
        <v>0</v>
      </c>
      <c r="CY104" s="9">
        <v>0</v>
      </c>
      <c r="CZ104" s="35">
        <v>0</v>
      </c>
      <c r="DA104" s="34">
        <v>0</v>
      </c>
      <c r="DB104" s="9">
        <v>0</v>
      </c>
      <c r="DC104" s="35">
        <v>0</v>
      </c>
      <c r="DD104" s="34">
        <v>0</v>
      </c>
      <c r="DE104" s="9">
        <v>0</v>
      </c>
      <c r="DF104" s="35">
        <v>0</v>
      </c>
      <c r="DG104" s="34">
        <v>0</v>
      </c>
      <c r="DH104" s="9">
        <v>0</v>
      </c>
      <c r="DI104" s="35">
        <v>0</v>
      </c>
      <c r="DJ104" s="34">
        <v>0</v>
      </c>
      <c r="DK104" s="9">
        <v>0</v>
      </c>
      <c r="DL104" s="35">
        <v>0</v>
      </c>
      <c r="DM104" s="34">
        <v>0</v>
      </c>
      <c r="DN104" s="9">
        <v>0</v>
      </c>
      <c r="DO104" s="35">
        <v>0</v>
      </c>
      <c r="DP104" s="34">
        <v>3972</v>
      </c>
      <c r="DQ104" s="9">
        <v>24338</v>
      </c>
      <c r="DR104" s="35">
        <f t="shared" si="341"/>
        <v>6127.3917421953674</v>
      </c>
      <c r="DS104" s="34">
        <v>0</v>
      </c>
      <c r="DT104" s="9">
        <v>0</v>
      </c>
      <c r="DU104" s="35">
        <f t="shared" si="342"/>
        <v>0</v>
      </c>
      <c r="DV104" s="34">
        <v>0</v>
      </c>
      <c r="DW104" s="9">
        <v>0</v>
      </c>
      <c r="DX104" s="35">
        <f t="shared" si="343"/>
        <v>0</v>
      </c>
      <c r="DY104" s="34">
        <v>0</v>
      </c>
      <c r="DZ104" s="9">
        <v>0</v>
      </c>
      <c r="EA104" s="35">
        <v>0</v>
      </c>
      <c r="EB104" s="7">
        <f t="shared" si="348"/>
        <v>424</v>
      </c>
      <c r="EC104" s="11">
        <f t="shared" si="349"/>
        <v>3894</v>
      </c>
      <c r="ED104" s="4"/>
      <c r="EE104" s="5"/>
      <c r="EF104" s="4"/>
      <c r="EG104" s="4"/>
      <c r="EH104" s="4"/>
      <c r="EI104" s="5"/>
      <c r="EJ104" s="4"/>
      <c r="EK104" s="4"/>
      <c r="EL104" s="4"/>
      <c r="EM104" s="5"/>
      <c r="EN104" s="4"/>
      <c r="EO104" s="4"/>
      <c r="EP104" s="4"/>
      <c r="EQ104" s="5"/>
      <c r="ER104" s="4"/>
      <c r="ES104" s="4"/>
      <c r="ET104" s="4"/>
      <c r="EU104" s="5"/>
      <c r="EV104" s="4"/>
      <c r="EW104" s="4"/>
      <c r="EX104" s="4"/>
      <c r="EY104" s="5"/>
      <c r="EZ104" s="4"/>
      <c r="FA104" s="4"/>
      <c r="FB104" s="4"/>
      <c r="FC104" s="5"/>
      <c r="FD104" s="4"/>
      <c r="FE104" s="4"/>
      <c r="FF104" s="1"/>
      <c r="FG104" s="2"/>
      <c r="FH104" s="1"/>
      <c r="FI104" s="1"/>
      <c r="FJ104" s="1"/>
    </row>
    <row r="105" spans="1:241" x14ac:dyDescent="0.3">
      <c r="A105" s="43">
        <v>2011</v>
      </c>
      <c r="B105" s="44" t="s">
        <v>13</v>
      </c>
      <c r="C105" s="34">
        <v>0</v>
      </c>
      <c r="D105" s="9">
        <v>0</v>
      </c>
      <c r="E105" s="35">
        <v>0</v>
      </c>
      <c r="F105" s="34">
        <v>0</v>
      </c>
      <c r="G105" s="9">
        <v>0</v>
      </c>
      <c r="H105" s="35">
        <v>0</v>
      </c>
      <c r="I105" s="34">
        <v>0</v>
      </c>
      <c r="J105" s="9">
        <v>0</v>
      </c>
      <c r="K105" s="35">
        <f t="shared" si="339"/>
        <v>0</v>
      </c>
      <c r="L105" s="34">
        <v>0</v>
      </c>
      <c r="M105" s="9">
        <v>0</v>
      </c>
      <c r="N105" s="35">
        <v>0</v>
      </c>
      <c r="O105" s="34">
        <v>0</v>
      </c>
      <c r="P105" s="9">
        <v>0</v>
      </c>
      <c r="Q105" s="35">
        <v>0</v>
      </c>
      <c r="R105" s="34">
        <v>0</v>
      </c>
      <c r="S105" s="9">
        <v>0</v>
      </c>
      <c r="T105" s="35">
        <v>0</v>
      </c>
      <c r="U105" s="34">
        <v>-4677</v>
      </c>
      <c r="V105" s="9">
        <v>-33367</v>
      </c>
      <c r="W105" s="35">
        <f>V105/U105*-1000</f>
        <v>-7134.2741073337611</v>
      </c>
      <c r="X105" s="34">
        <v>459</v>
      </c>
      <c r="Y105" s="9">
        <v>3368</v>
      </c>
      <c r="Z105" s="35">
        <f t="shared" si="347"/>
        <v>7337.6906318082792</v>
      </c>
      <c r="AA105" s="34">
        <v>0</v>
      </c>
      <c r="AB105" s="9">
        <v>0</v>
      </c>
      <c r="AC105" s="35">
        <v>0</v>
      </c>
      <c r="AD105" s="34">
        <v>0</v>
      </c>
      <c r="AE105" s="9">
        <v>0</v>
      </c>
      <c r="AF105" s="35">
        <v>0</v>
      </c>
      <c r="AG105" s="34">
        <v>0</v>
      </c>
      <c r="AH105" s="9">
        <v>0</v>
      </c>
      <c r="AI105" s="35">
        <v>0</v>
      </c>
      <c r="AJ105" s="34">
        <v>0</v>
      </c>
      <c r="AK105" s="9">
        <v>0</v>
      </c>
      <c r="AL105" s="35">
        <v>0</v>
      </c>
      <c r="AM105" s="34">
        <v>43</v>
      </c>
      <c r="AN105" s="9">
        <v>529</v>
      </c>
      <c r="AO105" s="35">
        <f>AN105/AM105*1000</f>
        <v>12302.325581395349</v>
      </c>
      <c r="AP105" s="34">
        <v>0</v>
      </c>
      <c r="AQ105" s="9">
        <v>0</v>
      </c>
      <c r="AR105" s="35">
        <v>0</v>
      </c>
      <c r="AS105" s="34">
        <v>849</v>
      </c>
      <c r="AT105" s="9">
        <v>7425</v>
      </c>
      <c r="AU105" s="35">
        <f t="shared" si="344"/>
        <v>8745.5830388692575</v>
      </c>
      <c r="AV105" s="34">
        <v>0</v>
      </c>
      <c r="AW105" s="9">
        <v>0</v>
      </c>
      <c r="AX105" s="35">
        <v>0</v>
      </c>
      <c r="AY105" s="34">
        <v>-889</v>
      </c>
      <c r="AZ105" s="9">
        <v>-7901</v>
      </c>
      <c r="BA105" s="35">
        <f>AZ105/AY105*-1000</f>
        <v>-8887.5140607424073</v>
      </c>
      <c r="BB105" s="34">
        <v>0</v>
      </c>
      <c r="BC105" s="9">
        <v>0</v>
      </c>
      <c r="BD105" s="35">
        <v>0</v>
      </c>
      <c r="BE105" s="34">
        <v>0</v>
      </c>
      <c r="BF105" s="9">
        <v>0</v>
      </c>
      <c r="BG105" s="35">
        <v>0</v>
      </c>
      <c r="BH105" s="34">
        <v>184</v>
      </c>
      <c r="BI105" s="9">
        <v>1554</v>
      </c>
      <c r="BJ105" s="35">
        <f t="shared" ref="BJ105:BJ108" si="351">BI105/BH105*1000</f>
        <v>8445.6521739130421</v>
      </c>
      <c r="BK105" s="34">
        <v>0</v>
      </c>
      <c r="BL105" s="9">
        <v>0</v>
      </c>
      <c r="BM105" s="35">
        <v>0</v>
      </c>
      <c r="BN105" s="34">
        <v>0</v>
      </c>
      <c r="BO105" s="9">
        <v>0</v>
      </c>
      <c r="BP105" s="35">
        <v>0</v>
      </c>
      <c r="BQ105" s="34">
        <v>0</v>
      </c>
      <c r="BR105" s="9">
        <v>0</v>
      </c>
      <c r="BS105" s="35">
        <v>0</v>
      </c>
      <c r="BT105" s="34">
        <v>0</v>
      </c>
      <c r="BU105" s="9">
        <v>0</v>
      </c>
      <c r="BV105" s="35">
        <v>0</v>
      </c>
      <c r="BW105" s="34">
        <v>0</v>
      </c>
      <c r="BX105" s="9">
        <v>0</v>
      </c>
      <c r="BY105" s="35">
        <v>0</v>
      </c>
      <c r="BZ105" s="34"/>
      <c r="CA105" s="9"/>
      <c r="CB105" s="35"/>
      <c r="CC105" s="34">
        <v>0</v>
      </c>
      <c r="CD105" s="9">
        <v>0</v>
      </c>
      <c r="CE105" s="35">
        <v>0</v>
      </c>
      <c r="CF105" s="34">
        <v>77</v>
      </c>
      <c r="CG105" s="9">
        <v>2247</v>
      </c>
      <c r="CH105" s="35">
        <f t="shared" si="345"/>
        <v>29181.818181818184</v>
      </c>
      <c r="CI105" s="34">
        <v>0</v>
      </c>
      <c r="CJ105" s="9">
        <v>0</v>
      </c>
      <c r="CK105" s="35">
        <v>0</v>
      </c>
      <c r="CL105" s="34">
        <v>459</v>
      </c>
      <c r="CM105" s="9">
        <v>5462</v>
      </c>
      <c r="CN105" s="35">
        <f t="shared" si="350"/>
        <v>11899.782135076253</v>
      </c>
      <c r="CO105" s="34">
        <v>0</v>
      </c>
      <c r="CP105" s="9">
        <v>0</v>
      </c>
      <c r="CQ105" s="35">
        <v>0</v>
      </c>
      <c r="CR105" s="34">
        <v>0</v>
      </c>
      <c r="CS105" s="9">
        <v>0</v>
      </c>
      <c r="CT105" s="35">
        <f t="shared" si="340"/>
        <v>0</v>
      </c>
      <c r="CU105" s="34">
        <v>0</v>
      </c>
      <c r="CV105" s="9">
        <v>0</v>
      </c>
      <c r="CW105" s="35">
        <v>0</v>
      </c>
      <c r="CX105" s="34">
        <v>0</v>
      </c>
      <c r="CY105" s="9">
        <v>0</v>
      </c>
      <c r="CZ105" s="35">
        <v>0</v>
      </c>
      <c r="DA105" s="34">
        <v>0</v>
      </c>
      <c r="DB105" s="9">
        <v>0</v>
      </c>
      <c r="DC105" s="35">
        <v>0</v>
      </c>
      <c r="DD105" s="34">
        <v>0</v>
      </c>
      <c r="DE105" s="9">
        <v>0</v>
      </c>
      <c r="DF105" s="35">
        <v>0</v>
      </c>
      <c r="DG105" s="34">
        <v>0</v>
      </c>
      <c r="DH105" s="9">
        <v>1</v>
      </c>
      <c r="DI105" s="35">
        <v>0</v>
      </c>
      <c r="DJ105" s="34">
        <v>0</v>
      </c>
      <c r="DK105" s="9">
        <v>0</v>
      </c>
      <c r="DL105" s="35">
        <v>0</v>
      </c>
      <c r="DM105" s="34">
        <v>0</v>
      </c>
      <c r="DN105" s="9">
        <v>4</v>
      </c>
      <c r="DO105" s="35">
        <v>0</v>
      </c>
      <c r="DP105" s="34">
        <v>5097</v>
      </c>
      <c r="DQ105" s="9">
        <v>37425</v>
      </c>
      <c r="DR105" s="35">
        <f t="shared" si="341"/>
        <v>7342.5544437904646</v>
      </c>
      <c r="DS105" s="34">
        <v>0</v>
      </c>
      <c r="DT105" s="9">
        <v>0</v>
      </c>
      <c r="DU105" s="35">
        <f t="shared" si="342"/>
        <v>0</v>
      </c>
      <c r="DV105" s="34">
        <v>0</v>
      </c>
      <c r="DW105" s="9">
        <v>0</v>
      </c>
      <c r="DX105" s="35">
        <f t="shared" si="343"/>
        <v>0</v>
      </c>
      <c r="DY105" s="34">
        <v>0</v>
      </c>
      <c r="DZ105" s="9">
        <v>0</v>
      </c>
      <c r="EA105" s="35">
        <v>0</v>
      </c>
      <c r="EB105" s="7">
        <f t="shared" si="348"/>
        <v>1602</v>
      </c>
      <c r="EC105" s="11">
        <f t="shared" si="349"/>
        <v>16747</v>
      </c>
      <c r="ED105" s="4"/>
      <c r="EE105" s="5"/>
      <c r="EF105" s="4"/>
      <c r="EG105" s="4"/>
      <c r="EH105" s="4"/>
      <c r="EI105" s="5"/>
      <c r="EJ105" s="4"/>
      <c r="EK105" s="4"/>
      <c r="EL105" s="4"/>
      <c r="EM105" s="5"/>
      <c r="EN105" s="4"/>
      <c r="EO105" s="4"/>
      <c r="EP105" s="4"/>
      <c r="EQ105" s="5"/>
      <c r="ER105" s="4"/>
      <c r="ES105" s="4"/>
      <c r="ET105" s="4"/>
      <c r="EU105" s="5"/>
      <c r="EV105" s="4"/>
      <c r="EW105" s="4"/>
      <c r="EX105" s="4"/>
      <c r="EY105" s="5"/>
      <c r="EZ105" s="4"/>
      <c r="FA105" s="4"/>
      <c r="FB105" s="4"/>
      <c r="FC105" s="5"/>
      <c r="FD105" s="4"/>
      <c r="FE105" s="4"/>
      <c r="FF105" s="1"/>
      <c r="FG105" s="2"/>
      <c r="FH105" s="1"/>
      <c r="FI105" s="1"/>
      <c r="FJ105" s="1"/>
    </row>
    <row r="106" spans="1:241" x14ac:dyDescent="0.3">
      <c r="A106" s="43">
        <v>2011</v>
      </c>
      <c r="B106" s="44" t="s">
        <v>14</v>
      </c>
      <c r="C106" s="34">
        <v>0</v>
      </c>
      <c r="D106" s="9">
        <v>0</v>
      </c>
      <c r="E106" s="35">
        <v>0</v>
      </c>
      <c r="F106" s="34">
        <v>0</v>
      </c>
      <c r="G106" s="9">
        <v>0</v>
      </c>
      <c r="H106" s="35">
        <v>0</v>
      </c>
      <c r="I106" s="34">
        <v>0</v>
      </c>
      <c r="J106" s="9">
        <v>0</v>
      </c>
      <c r="K106" s="35">
        <f t="shared" si="339"/>
        <v>0</v>
      </c>
      <c r="L106" s="34">
        <v>0</v>
      </c>
      <c r="M106" s="9">
        <v>0</v>
      </c>
      <c r="N106" s="35">
        <v>0</v>
      </c>
      <c r="O106" s="34">
        <v>0</v>
      </c>
      <c r="P106" s="9">
        <v>0</v>
      </c>
      <c r="Q106" s="35">
        <v>0</v>
      </c>
      <c r="R106" s="34">
        <v>0</v>
      </c>
      <c r="S106" s="9">
        <v>0</v>
      </c>
      <c r="T106" s="35">
        <v>0</v>
      </c>
      <c r="U106" s="34">
        <v>0</v>
      </c>
      <c r="V106" s="9">
        <v>0</v>
      </c>
      <c r="W106" s="35">
        <v>0</v>
      </c>
      <c r="X106" s="34">
        <v>-4597</v>
      </c>
      <c r="Y106" s="9">
        <v>-33614</v>
      </c>
      <c r="Z106" s="35">
        <f>Y106/X106*-1000</f>
        <v>-7312.1601044159233</v>
      </c>
      <c r="AA106" s="34">
        <v>0</v>
      </c>
      <c r="AB106" s="9">
        <v>0</v>
      </c>
      <c r="AC106" s="35">
        <v>0</v>
      </c>
      <c r="AD106" s="34">
        <v>0</v>
      </c>
      <c r="AE106" s="9">
        <v>0</v>
      </c>
      <c r="AF106" s="35">
        <v>0</v>
      </c>
      <c r="AG106" s="34">
        <v>0</v>
      </c>
      <c r="AH106" s="9">
        <v>0</v>
      </c>
      <c r="AI106" s="35">
        <v>0</v>
      </c>
      <c r="AJ106" s="34">
        <v>0</v>
      </c>
      <c r="AK106" s="9">
        <v>0</v>
      </c>
      <c r="AL106" s="35">
        <v>0</v>
      </c>
      <c r="AM106" s="34">
        <v>0</v>
      </c>
      <c r="AN106" s="9">
        <v>0</v>
      </c>
      <c r="AO106" s="35">
        <v>0</v>
      </c>
      <c r="AP106" s="38">
        <v>0</v>
      </c>
      <c r="AQ106" s="10">
        <v>0</v>
      </c>
      <c r="AR106" s="35">
        <v>0</v>
      </c>
      <c r="AS106" s="38">
        <v>0</v>
      </c>
      <c r="AT106" s="10">
        <v>0</v>
      </c>
      <c r="AU106" s="35">
        <v>0</v>
      </c>
      <c r="AV106" s="38">
        <v>0</v>
      </c>
      <c r="AW106" s="10">
        <v>0</v>
      </c>
      <c r="AX106" s="35">
        <v>0</v>
      </c>
      <c r="AY106" s="38">
        <v>0</v>
      </c>
      <c r="AZ106" s="10">
        <v>0</v>
      </c>
      <c r="BA106" s="35">
        <v>0</v>
      </c>
      <c r="BB106" s="34">
        <v>0</v>
      </c>
      <c r="BC106" s="9">
        <v>0</v>
      </c>
      <c r="BD106" s="35">
        <v>0</v>
      </c>
      <c r="BE106" s="38">
        <v>0</v>
      </c>
      <c r="BF106" s="10">
        <v>0</v>
      </c>
      <c r="BG106" s="35">
        <v>0</v>
      </c>
      <c r="BH106" s="38">
        <v>-293</v>
      </c>
      <c r="BI106" s="10">
        <v>-1921</v>
      </c>
      <c r="BJ106" s="35">
        <f>BI106/BH106*-1000</f>
        <v>-6556.3139931740616</v>
      </c>
      <c r="BK106" s="34">
        <v>0</v>
      </c>
      <c r="BL106" s="9">
        <v>0</v>
      </c>
      <c r="BM106" s="35">
        <v>0</v>
      </c>
      <c r="BN106" s="34">
        <v>0</v>
      </c>
      <c r="BO106" s="9">
        <v>0</v>
      </c>
      <c r="BP106" s="35">
        <v>0</v>
      </c>
      <c r="BQ106" s="34">
        <v>0</v>
      </c>
      <c r="BR106" s="9">
        <v>0</v>
      </c>
      <c r="BS106" s="35">
        <v>0</v>
      </c>
      <c r="BT106" s="34">
        <v>0</v>
      </c>
      <c r="BU106" s="9">
        <v>0</v>
      </c>
      <c r="BV106" s="35">
        <v>0</v>
      </c>
      <c r="BW106" s="34">
        <v>0</v>
      </c>
      <c r="BX106" s="9">
        <v>0</v>
      </c>
      <c r="BY106" s="35">
        <v>0</v>
      </c>
      <c r="BZ106" s="34"/>
      <c r="CA106" s="9"/>
      <c r="CB106" s="35"/>
      <c r="CC106" s="34">
        <v>0</v>
      </c>
      <c r="CD106" s="9">
        <v>0</v>
      </c>
      <c r="CE106" s="35">
        <v>0</v>
      </c>
      <c r="CF106" s="34">
        <v>139</v>
      </c>
      <c r="CG106" s="9">
        <v>3302</v>
      </c>
      <c r="CH106" s="35">
        <f t="shared" si="345"/>
        <v>23755.395683453236</v>
      </c>
      <c r="CI106" s="34">
        <v>0</v>
      </c>
      <c r="CJ106" s="9">
        <v>0</v>
      </c>
      <c r="CK106" s="35">
        <v>0</v>
      </c>
      <c r="CL106" s="34">
        <v>593</v>
      </c>
      <c r="CM106" s="9">
        <v>6805</v>
      </c>
      <c r="CN106" s="35">
        <f t="shared" si="350"/>
        <v>11475.548060708263</v>
      </c>
      <c r="CO106" s="34">
        <v>0</v>
      </c>
      <c r="CP106" s="9">
        <v>0</v>
      </c>
      <c r="CQ106" s="35">
        <v>0</v>
      </c>
      <c r="CR106" s="34">
        <v>0</v>
      </c>
      <c r="CS106" s="9">
        <v>0</v>
      </c>
      <c r="CT106" s="35">
        <f t="shared" si="340"/>
        <v>0</v>
      </c>
      <c r="CU106" s="34">
        <v>0</v>
      </c>
      <c r="CV106" s="9">
        <v>0</v>
      </c>
      <c r="CW106" s="35">
        <v>0</v>
      </c>
      <c r="CX106" s="34">
        <v>0</v>
      </c>
      <c r="CY106" s="9">
        <v>0</v>
      </c>
      <c r="CZ106" s="35">
        <v>0</v>
      </c>
      <c r="DA106" s="34">
        <v>0</v>
      </c>
      <c r="DB106" s="9">
        <v>0</v>
      </c>
      <c r="DC106" s="35">
        <v>0</v>
      </c>
      <c r="DD106" s="34">
        <v>0</v>
      </c>
      <c r="DE106" s="9">
        <v>0</v>
      </c>
      <c r="DF106" s="35">
        <v>0</v>
      </c>
      <c r="DG106" s="34">
        <v>0</v>
      </c>
      <c r="DH106" s="9">
        <v>0</v>
      </c>
      <c r="DI106" s="35">
        <v>0</v>
      </c>
      <c r="DJ106" s="34">
        <v>0</v>
      </c>
      <c r="DK106" s="9">
        <v>0</v>
      </c>
      <c r="DL106" s="35">
        <v>0</v>
      </c>
      <c r="DM106" s="34">
        <v>0</v>
      </c>
      <c r="DN106" s="9">
        <v>0</v>
      </c>
      <c r="DO106" s="35">
        <v>0</v>
      </c>
      <c r="DP106" s="34">
        <v>5155</v>
      </c>
      <c r="DQ106" s="9">
        <v>36779</v>
      </c>
      <c r="DR106" s="35">
        <f t="shared" si="341"/>
        <v>7134.6265761396699</v>
      </c>
      <c r="DS106" s="34">
        <v>0</v>
      </c>
      <c r="DT106" s="9">
        <v>0</v>
      </c>
      <c r="DU106" s="35">
        <f t="shared" si="342"/>
        <v>0</v>
      </c>
      <c r="DV106" s="34">
        <v>0</v>
      </c>
      <c r="DW106" s="9">
        <v>0</v>
      </c>
      <c r="DX106" s="35">
        <f t="shared" si="343"/>
        <v>0</v>
      </c>
      <c r="DY106" s="34">
        <v>0</v>
      </c>
      <c r="DZ106" s="9">
        <v>0</v>
      </c>
      <c r="EA106" s="35">
        <v>0</v>
      </c>
      <c r="EB106" s="7">
        <f t="shared" si="348"/>
        <v>997</v>
      </c>
      <c r="EC106" s="11">
        <f t="shared" si="349"/>
        <v>11351</v>
      </c>
      <c r="ED106" s="4"/>
      <c r="EE106" s="5"/>
      <c r="EF106" s="4"/>
      <c r="EG106" s="4"/>
      <c r="EH106" s="4"/>
      <c r="EI106" s="5"/>
      <c r="EJ106" s="4"/>
      <c r="EK106" s="4"/>
      <c r="EL106" s="4"/>
      <c r="EM106" s="5"/>
      <c r="EN106" s="4"/>
      <c r="EO106" s="4"/>
      <c r="EP106" s="4"/>
      <c r="EQ106" s="5"/>
      <c r="ER106" s="4"/>
      <c r="ES106" s="4"/>
      <c r="ET106" s="4"/>
      <c r="EU106" s="5"/>
      <c r="EV106" s="4"/>
      <c r="EW106" s="4"/>
      <c r="EX106" s="4"/>
      <c r="EY106" s="5"/>
      <c r="EZ106" s="4"/>
      <c r="FA106" s="4"/>
      <c r="FB106" s="4"/>
      <c r="FC106" s="5"/>
      <c r="FD106" s="4"/>
      <c r="FE106" s="4"/>
      <c r="FF106" s="1"/>
      <c r="FG106" s="2"/>
      <c r="FH106" s="1"/>
      <c r="FI106" s="1"/>
      <c r="FJ106" s="1"/>
    </row>
    <row r="107" spans="1:241" x14ac:dyDescent="0.3">
      <c r="A107" s="43">
        <v>2011</v>
      </c>
      <c r="B107" s="44" t="s">
        <v>15</v>
      </c>
      <c r="C107" s="34">
        <v>0</v>
      </c>
      <c r="D107" s="9">
        <v>0</v>
      </c>
      <c r="E107" s="35">
        <v>0</v>
      </c>
      <c r="F107" s="34">
        <v>0</v>
      </c>
      <c r="G107" s="9">
        <v>0</v>
      </c>
      <c r="H107" s="35">
        <v>0</v>
      </c>
      <c r="I107" s="34">
        <v>0</v>
      </c>
      <c r="J107" s="9">
        <v>0</v>
      </c>
      <c r="K107" s="35">
        <f t="shared" si="339"/>
        <v>0</v>
      </c>
      <c r="L107" s="34">
        <v>0</v>
      </c>
      <c r="M107" s="9">
        <v>0</v>
      </c>
      <c r="N107" s="35">
        <v>0</v>
      </c>
      <c r="O107" s="34">
        <v>0</v>
      </c>
      <c r="P107" s="9">
        <v>0</v>
      </c>
      <c r="Q107" s="35">
        <v>0</v>
      </c>
      <c r="R107" s="34">
        <v>0</v>
      </c>
      <c r="S107" s="9">
        <v>0</v>
      </c>
      <c r="T107" s="35">
        <v>0</v>
      </c>
      <c r="U107" s="34">
        <v>0</v>
      </c>
      <c r="V107" s="9">
        <v>0</v>
      </c>
      <c r="W107" s="35">
        <v>0</v>
      </c>
      <c r="X107" s="34">
        <v>-5554</v>
      </c>
      <c r="Y107" s="9">
        <v>-44483</v>
      </c>
      <c r="Z107" s="35">
        <f>Y107/X107*-1000</f>
        <v>-8009.1825711199135</v>
      </c>
      <c r="AA107" s="34">
        <v>0</v>
      </c>
      <c r="AB107" s="9">
        <v>0</v>
      </c>
      <c r="AC107" s="35">
        <v>0</v>
      </c>
      <c r="AD107" s="34">
        <v>0</v>
      </c>
      <c r="AE107" s="9">
        <v>0</v>
      </c>
      <c r="AF107" s="35">
        <v>0</v>
      </c>
      <c r="AG107" s="34">
        <v>0</v>
      </c>
      <c r="AH107" s="9">
        <v>0</v>
      </c>
      <c r="AI107" s="35">
        <v>0</v>
      </c>
      <c r="AJ107" s="34">
        <v>0</v>
      </c>
      <c r="AK107" s="9">
        <v>0</v>
      </c>
      <c r="AL107" s="35">
        <v>0</v>
      </c>
      <c r="AM107" s="34">
        <v>0</v>
      </c>
      <c r="AN107" s="9">
        <v>0</v>
      </c>
      <c r="AO107" s="35">
        <v>0</v>
      </c>
      <c r="AP107" s="34">
        <v>0</v>
      </c>
      <c r="AQ107" s="9">
        <v>0</v>
      </c>
      <c r="AR107" s="35">
        <v>0</v>
      </c>
      <c r="AS107" s="34">
        <v>400</v>
      </c>
      <c r="AT107" s="9">
        <v>4308</v>
      </c>
      <c r="AU107" s="35">
        <f t="shared" si="344"/>
        <v>10770</v>
      </c>
      <c r="AV107" s="34">
        <v>0</v>
      </c>
      <c r="AW107" s="9">
        <v>0</v>
      </c>
      <c r="AX107" s="35">
        <v>0</v>
      </c>
      <c r="AY107" s="34">
        <v>0</v>
      </c>
      <c r="AZ107" s="9">
        <v>0</v>
      </c>
      <c r="BA107" s="35">
        <v>0</v>
      </c>
      <c r="BB107" s="34">
        <v>0</v>
      </c>
      <c r="BC107" s="9">
        <v>0</v>
      </c>
      <c r="BD107" s="35">
        <v>0</v>
      </c>
      <c r="BE107" s="34">
        <v>80</v>
      </c>
      <c r="BF107" s="9">
        <v>714</v>
      </c>
      <c r="BG107" s="35">
        <f>BF107/BE107*1000</f>
        <v>8925</v>
      </c>
      <c r="BH107" s="34">
        <v>0</v>
      </c>
      <c r="BI107" s="9">
        <v>0</v>
      </c>
      <c r="BJ107" s="35">
        <v>0</v>
      </c>
      <c r="BK107" s="34">
        <v>0</v>
      </c>
      <c r="BL107" s="9">
        <v>0</v>
      </c>
      <c r="BM107" s="35">
        <v>0</v>
      </c>
      <c r="BN107" s="34">
        <v>0</v>
      </c>
      <c r="BO107" s="9">
        <v>0</v>
      </c>
      <c r="BP107" s="35">
        <v>0</v>
      </c>
      <c r="BQ107" s="34">
        <v>0</v>
      </c>
      <c r="BR107" s="9">
        <v>0</v>
      </c>
      <c r="BS107" s="35">
        <v>0</v>
      </c>
      <c r="BT107" s="34">
        <v>0</v>
      </c>
      <c r="BU107" s="9">
        <v>0</v>
      </c>
      <c r="BV107" s="35">
        <v>0</v>
      </c>
      <c r="BW107" s="34">
        <v>0</v>
      </c>
      <c r="BX107" s="9">
        <v>0</v>
      </c>
      <c r="BY107" s="35">
        <v>0</v>
      </c>
      <c r="BZ107" s="34"/>
      <c r="CA107" s="9"/>
      <c r="CB107" s="35"/>
      <c r="CC107" s="34">
        <v>0</v>
      </c>
      <c r="CD107" s="9">
        <v>0</v>
      </c>
      <c r="CE107" s="35">
        <v>0</v>
      </c>
      <c r="CF107" s="34">
        <v>267</v>
      </c>
      <c r="CG107" s="9">
        <v>4604</v>
      </c>
      <c r="CH107" s="35">
        <f t="shared" si="345"/>
        <v>17243.445692883895</v>
      </c>
      <c r="CI107" s="34">
        <v>0</v>
      </c>
      <c r="CJ107" s="9">
        <v>0</v>
      </c>
      <c r="CK107" s="35">
        <v>0</v>
      </c>
      <c r="CL107" s="34">
        <v>709</v>
      </c>
      <c r="CM107" s="9">
        <v>8260</v>
      </c>
      <c r="CN107" s="35">
        <f t="shared" si="350"/>
        <v>11650.211565585332</v>
      </c>
      <c r="CO107" s="34">
        <v>0</v>
      </c>
      <c r="CP107" s="9">
        <v>0</v>
      </c>
      <c r="CQ107" s="35">
        <v>0</v>
      </c>
      <c r="CR107" s="34">
        <v>0</v>
      </c>
      <c r="CS107" s="9">
        <v>0</v>
      </c>
      <c r="CT107" s="35">
        <f t="shared" si="340"/>
        <v>0</v>
      </c>
      <c r="CU107" s="34">
        <v>0</v>
      </c>
      <c r="CV107" s="9">
        <v>0</v>
      </c>
      <c r="CW107" s="35">
        <v>0</v>
      </c>
      <c r="CX107" s="34">
        <v>0</v>
      </c>
      <c r="CY107" s="9">
        <v>0</v>
      </c>
      <c r="CZ107" s="35">
        <v>0</v>
      </c>
      <c r="DA107" s="34">
        <v>0</v>
      </c>
      <c r="DB107" s="9">
        <v>0</v>
      </c>
      <c r="DC107" s="35">
        <v>0</v>
      </c>
      <c r="DD107" s="34">
        <v>0</v>
      </c>
      <c r="DE107" s="9">
        <v>0</v>
      </c>
      <c r="DF107" s="35">
        <v>0</v>
      </c>
      <c r="DG107" s="34">
        <v>0</v>
      </c>
      <c r="DH107" s="9">
        <v>0</v>
      </c>
      <c r="DI107" s="35">
        <v>0</v>
      </c>
      <c r="DJ107" s="34">
        <v>0</v>
      </c>
      <c r="DK107" s="9">
        <v>0</v>
      </c>
      <c r="DL107" s="35">
        <v>0</v>
      </c>
      <c r="DM107" s="34">
        <v>-1054</v>
      </c>
      <c r="DN107" s="9">
        <v>-13550</v>
      </c>
      <c r="DO107" s="35">
        <f>DN107/DM107*-1000</f>
        <v>-12855.787476280835</v>
      </c>
      <c r="DP107" s="34">
        <v>6661</v>
      </c>
      <c r="DQ107" s="9">
        <v>55873</v>
      </c>
      <c r="DR107" s="35">
        <f t="shared" si="341"/>
        <v>8388.0798678877036</v>
      </c>
      <c r="DS107" s="34">
        <v>0</v>
      </c>
      <c r="DT107" s="9">
        <v>0</v>
      </c>
      <c r="DU107" s="35">
        <f t="shared" si="342"/>
        <v>0</v>
      </c>
      <c r="DV107" s="34">
        <v>0</v>
      </c>
      <c r="DW107" s="9">
        <v>0</v>
      </c>
      <c r="DX107" s="35">
        <f t="shared" si="343"/>
        <v>0</v>
      </c>
      <c r="DY107" s="34">
        <v>0</v>
      </c>
      <c r="DZ107" s="9">
        <v>0</v>
      </c>
      <c r="EA107" s="35">
        <v>0</v>
      </c>
      <c r="EB107" s="7">
        <f t="shared" si="348"/>
        <v>1509</v>
      </c>
      <c r="EC107" s="11">
        <f t="shared" si="349"/>
        <v>15726</v>
      </c>
      <c r="ED107" s="4"/>
      <c r="EE107" s="5"/>
      <c r="EF107" s="4"/>
      <c r="EG107" s="4"/>
      <c r="EH107" s="4"/>
      <c r="EI107" s="5"/>
      <c r="EJ107" s="4"/>
      <c r="EK107" s="4"/>
      <c r="EL107" s="4"/>
      <c r="EM107" s="5"/>
      <c r="EN107" s="4"/>
      <c r="EO107" s="4"/>
      <c r="EP107" s="4"/>
      <c r="EQ107" s="5"/>
      <c r="ER107" s="4"/>
      <c r="ES107" s="4"/>
      <c r="ET107" s="4"/>
      <c r="EU107" s="5"/>
      <c r="EV107" s="4"/>
      <c r="EW107" s="4"/>
      <c r="EX107" s="4"/>
      <c r="EY107" s="5"/>
      <c r="EZ107" s="4"/>
      <c r="FA107" s="4"/>
      <c r="FB107" s="4"/>
      <c r="FC107" s="5"/>
      <c r="FD107" s="4"/>
      <c r="FE107" s="4"/>
      <c r="FF107" s="1"/>
      <c r="FG107" s="2"/>
      <c r="FH107" s="1"/>
      <c r="FI107" s="1"/>
      <c r="FJ107" s="1"/>
    </row>
    <row r="108" spans="1:241" x14ac:dyDescent="0.3">
      <c r="A108" s="43">
        <v>2011</v>
      </c>
      <c r="B108" s="44" t="s">
        <v>16</v>
      </c>
      <c r="C108" s="38">
        <v>0</v>
      </c>
      <c r="D108" s="10">
        <v>0</v>
      </c>
      <c r="E108" s="35">
        <v>0</v>
      </c>
      <c r="F108" s="38">
        <v>0</v>
      </c>
      <c r="G108" s="10">
        <v>0</v>
      </c>
      <c r="H108" s="35">
        <v>0</v>
      </c>
      <c r="I108" s="38">
        <v>0</v>
      </c>
      <c r="J108" s="10">
        <v>0</v>
      </c>
      <c r="K108" s="35">
        <f t="shared" si="339"/>
        <v>0</v>
      </c>
      <c r="L108" s="38">
        <v>0</v>
      </c>
      <c r="M108" s="10">
        <v>0</v>
      </c>
      <c r="N108" s="35">
        <v>0</v>
      </c>
      <c r="O108" s="38">
        <v>0</v>
      </c>
      <c r="P108" s="10">
        <v>0</v>
      </c>
      <c r="Q108" s="35">
        <v>0</v>
      </c>
      <c r="R108" s="38">
        <v>0</v>
      </c>
      <c r="S108" s="10">
        <v>0</v>
      </c>
      <c r="T108" s="35">
        <v>0</v>
      </c>
      <c r="U108" s="38">
        <v>-6662</v>
      </c>
      <c r="V108" s="10">
        <v>-55850</v>
      </c>
      <c r="W108" s="35">
        <f>V108/U108*-1000</f>
        <v>-8383.3683578504952</v>
      </c>
      <c r="X108" s="34">
        <v>579</v>
      </c>
      <c r="Y108" s="9">
        <v>4825</v>
      </c>
      <c r="Z108" s="35">
        <f>Y108/X108*-1000</f>
        <v>-8333.3333333333339</v>
      </c>
      <c r="AA108" s="34">
        <v>0</v>
      </c>
      <c r="AB108" s="9">
        <v>0</v>
      </c>
      <c r="AC108" s="35">
        <v>0</v>
      </c>
      <c r="AD108" s="34">
        <v>0</v>
      </c>
      <c r="AE108" s="9">
        <v>0</v>
      </c>
      <c r="AF108" s="35">
        <v>0</v>
      </c>
      <c r="AG108" s="34">
        <v>0</v>
      </c>
      <c r="AH108" s="9">
        <v>0</v>
      </c>
      <c r="AI108" s="35">
        <v>0</v>
      </c>
      <c r="AJ108" s="34">
        <v>0</v>
      </c>
      <c r="AK108" s="9">
        <v>0</v>
      </c>
      <c r="AL108" s="35">
        <v>0</v>
      </c>
      <c r="AM108" s="34">
        <v>-517</v>
      </c>
      <c r="AN108" s="9">
        <v>-4052</v>
      </c>
      <c r="AO108" s="35">
        <f>AN108/AM108*-1000</f>
        <v>-7837.5241779497101</v>
      </c>
      <c r="AP108" s="34">
        <v>0</v>
      </c>
      <c r="AQ108" s="9">
        <v>0</v>
      </c>
      <c r="AR108" s="35">
        <v>0</v>
      </c>
      <c r="AS108" s="34">
        <v>944</v>
      </c>
      <c r="AT108" s="9">
        <v>8679</v>
      </c>
      <c r="AU108" s="35">
        <f>AT108/AS108*1000</f>
        <v>9193.8559322033889</v>
      </c>
      <c r="AV108" s="34">
        <v>0</v>
      </c>
      <c r="AW108" s="9">
        <v>0</v>
      </c>
      <c r="AX108" s="35">
        <v>0</v>
      </c>
      <c r="AY108" s="34">
        <v>-1003</v>
      </c>
      <c r="AZ108" s="9">
        <v>-9449</v>
      </c>
      <c r="BA108" s="35">
        <f>AZ108/AY108*-1000</f>
        <v>-9420.7377866400802</v>
      </c>
      <c r="BB108" s="34">
        <v>0</v>
      </c>
      <c r="BC108" s="9">
        <v>0</v>
      </c>
      <c r="BD108" s="35">
        <v>0</v>
      </c>
      <c r="BE108" s="34">
        <v>116</v>
      </c>
      <c r="BF108" s="9">
        <v>1035</v>
      </c>
      <c r="BG108" s="35">
        <f>BF108/BE108*1000</f>
        <v>8922.4137931034493</v>
      </c>
      <c r="BH108" s="34">
        <v>107</v>
      </c>
      <c r="BI108" s="9">
        <v>1092</v>
      </c>
      <c r="BJ108" s="35">
        <f t="shared" si="351"/>
        <v>10205.607476635514</v>
      </c>
      <c r="BK108" s="34">
        <v>0</v>
      </c>
      <c r="BL108" s="9">
        <v>0</v>
      </c>
      <c r="BM108" s="35">
        <v>0</v>
      </c>
      <c r="BN108" s="34">
        <v>0</v>
      </c>
      <c r="BO108" s="9">
        <v>0</v>
      </c>
      <c r="BP108" s="35">
        <v>0</v>
      </c>
      <c r="BQ108" s="34">
        <v>0</v>
      </c>
      <c r="BR108" s="9">
        <v>4</v>
      </c>
      <c r="BS108" s="35">
        <v>0</v>
      </c>
      <c r="BT108" s="34">
        <v>0</v>
      </c>
      <c r="BU108" s="9">
        <v>0</v>
      </c>
      <c r="BV108" s="35">
        <v>0</v>
      </c>
      <c r="BW108" s="34">
        <v>0</v>
      </c>
      <c r="BX108" s="9">
        <v>0</v>
      </c>
      <c r="BY108" s="35">
        <v>0</v>
      </c>
      <c r="BZ108" s="34"/>
      <c r="CA108" s="9"/>
      <c r="CB108" s="35"/>
      <c r="CC108" s="34">
        <v>0</v>
      </c>
      <c r="CD108" s="9">
        <v>0</v>
      </c>
      <c r="CE108" s="35">
        <v>0</v>
      </c>
      <c r="CF108" s="34">
        <v>560</v>
      </c>
      <c r="CG108" s="9">
        <v>8411</v>
      </c>
      <c r="CH108" s="35">
        <f t="shared" si="345"/>
        <v>15019.642857142857</v>
      </c>
      <c r="CI108" s="34">
        <v>0</v>
      </c>
      <c r="CJ108" s="9">
        <v>0</v>
      </c>
      <c r="CK108" s="35">
        <v>0</v>
      </c>
      <c r="CL108" s="34">
        <v>0</v>
      </c>
      <c r="CM108" s="9">
        <v>0</v>
      </c>
      <c r="CN108" s="35">
        <v>0</v>
      </c>
      <c r="CO108" s="34">
        <v>0</v>
      </c>
      <c r="CP108" s="9">
        <v>0</v>
      </c>
      <c r="CQ108" s="35">
        <v>0</v>
      </c>
      <c r="CR108" s="34">
        <v>0</v>
      </c>
      <c r="CS108" s="9">
        <v>0</v>
      </c>
      <c r="CT108" s="35">
        <f t="shared" si="340"/>
        <v>0</v>
      </c>
      <c r="CU108" s="34">
        <v>0</v>
      </c>
      <c r="CV108" s="9">
        <v>0</v>
      </c>
      <c r="CW108" s="35">
        <v>0</v>
      </c>
      <c r="CX108" s="34">
        <v>0</v>
      </c>
      <c r="CY108" s="9">
        <v>0</v>
      </c>
      <c r="CZ108" s="35">
        <v>0</v>
      </c>
      <c r="DA108" s="34">
        <v>0</v>
      </c>
      <c r="DB108" s="9">
        <v>0</v>
      </c>
      <c r="DC108" s="35">
        <v>0</v>
      </c>
      <c r="DD108" s="34">
        <v>0</v>
      </c>
      <c r="DE108" s="9">
        <v>0</v>
      </c>
      <c r="DF108" s="35">
        <v>0</v>
      </c>
      <c r="DG108" s="34">
        <v>0</v>
      </c>
      <c r="DH108" s="9">
        <v>0</v>
      </c>
      <c r="DI108" s="35">
        <v>0</v>
      </c>
      <c r="DJ108" s="34">
        <v>0</v>
      </c>
      <c r="DK108" s="9">
        <v>0</v>
      </c>
      <c r="DL108" s="35">
        <v>0</v>
      </c>
      <c r="DM108" s="34">
        <v>-538</v>
      </c>
      <c r="DN108" s="9">
        <v>-8128</v>
      </c>
      <c r="DO108" s="35">
        <f>DN108/DM108*-1000</f>
        <v>-15107.806691449814</v>
      </c>
      <c r="DP108" s="34">
        <v>7654</v>
      </c>
      <c r="DQ108" s="9">
        <v>69769</v>
      </c>
      <c r="DR108" s="35">
        <f t="shared" si="341"/>
        <v>9115.3645152861245</v>
      </c>
      <c r="DS108" s="34">
        <v>0</v>
      </c>
      <c r="DT108" s="9">
        <v>0</v>
      </c>
      <c r="DU108" s="35">
        <f t="shared" si="342"/>
        <v>0</v>
      </c>
      <c r="DV108" s="34">
        <v>0</v>
      </c>
      <c r="DW108" s="9">
        <v>0</v>
      </c>
      <c r="DX108" s="35">
        <f t="shared" si="343"/>
        <v>0</v>
      </c>
      <c r="DY108" s="34">
        <v>0</v>
      </c>
      <c r="DZ108" s="9">
        <v>0</v>
      </c>
      <c r="EA108" s="35">
        <v>0</v>
      </c>
      <c r="EB108" s="7">
        <f t="shared" si="348"/>
        <v>1240</v>
      </c>
      <c r="EC108" s="11">
        <f t="shared" si="349"/>
        <v>16336</v>
      </c>
      <c r="ED108" s="4"/>
      <c r="EE108" s="5"/>
      <c r="EF108" s="4"/>
      <c r="EG108" s="4"/>
      <c r="EH108" s="4"/>
      <c r="EI108" s="5"/>
      <c r="EJ108" s="4"/>
      <c r="EK108" s="4"/>
      <c r="EL108" s="4"/>
      <c r="EM108" s="5"/>
      <c r="EN108" s="4"/>
      <c r="EO108" s="4"/>
      <c r="EP108" s="4"/>
      <c r="EQ108" s="5"/>
      <c r="ER108" s="4"/>
      <c r="ES108" s="4"/>
      <c r="ET108" s="4"/>
      <c r="EU108" s="5"/>
      <c r="EV108" s="4"/>
      <c r="EW108" s="4"/>
      <c r="EX108" s="4"/>
      <c r="EY108" s="5"/>
      <c r="EZ108" s="4"/>
      <c r="FA108" s="4"/>
      <c r="FB108" s="4"/>
      <c r="FC108" s="5"/>
      <c r="FD108" s="4"/>
      <c r="FE108" s="4"/>
      <c r="FF108" s="1"/>
      <c r="FG108" s="2"/>
      <c r="FH108" s="1"/>
      <c r="FI108" s="1"/>
      <c r="FJ108" s="1"/>
    </row>
    <row r="109" spans="1:241" ht="15" thickBot="1" x14ac:dyDescent="0.35">
      <c r="A109" s="45"/>
      <c r="B109" s="46" t="s">
        <v>17</v>
      </c>
      <c r="C109" s="36">
        <f>SUM(C97:C108)</f>
        <v>0</v>
      </c>
      <c r="D109" s="29">
        <f>SUM(D97:D108)</f>
        <v>0</v>
      </c>
      <c r="E109" s="37"/>
      <c r="F109" s="36">
        <f>SUM(F97:F108)</f>
        <v>0</v>
      </c>
      <c r="G109" s="29">
        <f>SUM(G97:G108)</f>
        <v>0</v>
      </c>
      <c r="H109" s="37"/>
      <c r="I109" s="36">
        <f t="shared" ref="I109:J109" si="352">SUM(I97:I108)</f>
        <v>0</v>
      </c>
      <c r="J109" s="29">
        <f t="shared" si="352"/>
        <v>0</v>
      </c>
      <c r="K109" s="37"/>
      <c r="L109" s="36">
        <f>SUM(L97:L108)</f>
        <v>0</v>
      </c>
      <c r="M109" s="29">
        <f>SUM(M97:M108)</f>
        <v>0</v>
      </c>
      <c r="N109" s="37"/>
      <c r="O109" s="36">
        <f>SUM(O97:O108)</f>
        <v>0</v>
      </c>
      <c r="P109" s="29">
        <f>SUM(P97:P108)</f>
        <v>0</v>
      </c>
      <c r="Q109" s="37"/>
      <c r="R109" s="36">
        <f>SUM(R97:R108)</f>
        <v>0</v>
      </c>
      <c r="S109" s="29">
        <f>SUM(S97:S108)</f>
        <v>0</v>
      </c>
      <c r="T109" s="37"/>
      <c r="U109" s="36">
        <f>SUM(U97:U108)</f>
        <v>-11339</v>
      </c>
      <c r="V109" s="29">
        <f>SUM(V97:V108)</f>
        <v>-110762</v>
      </c>
      <c r="W109" s="37"/>
      <c r="X109" s="36">
        <f>SUM(X97:X108)</f>
        <v>-20419</v>
      </c>
      <c r="Y109" s="29">
        <f>SUM(Y97:Y108)</f>
        <v>-146904</v>
      </c>
      <c r="Z109" s="37"/>
      <c r="AA109" s="36">
        <f t="shared" ref="AA109:AB109" si="353">SUM(AA97:AA108)</f>
        <v>0</v>
      </c>
      <c r="AB109" s="29">
        <f t="shared" si="353"/>
        <v>0</v>
      </c>
      <c r="AC109" s="37"/>
      <c r="AD109" s="36">
        <f t="shared" ref="AD109:AE109" si="354">SUM(AD97:AD108)</f>
        <v>0</v>
      </c>
      <c r="AE109" s="29">
        <f t="shared" si="354"/>
        <v>0</v>
      </c>
      <c r="AF109" s="37"/>
      <c r="AG109" s="36">
        <f t="shared" ref="AG109:AH109" si="355">SUM(AG97:AG108)</f>
        <v>0</v>
      </c>
      <c r="AH109" s="29">
        <f t="shared" si="355"/>
        <v>0</v>
      </c>
      <c r="AI109" s="37"/>
      <c r="AJ109" s="36">
        <f t="shared" ref="AJ109:AK109" si="356">SUM(AJ97:AJ108)</f>
        <v>0</v>
      </c>
      <c r="AK109" s="29">
        <f t="shared" si="356"/>
        <v>0</v>
      </c>
      <c r="AL109" s="37"/>
      <c r="AM109" s="36">
        <f t="shared" ref="AM109:AN109" si="357">SUM(AM97:AM108)</f>
        <v>-474</v>
      </c>
      <c r="AN109" s="29">
        <f t="shared" si="357"/>
        <v>-3523</v>
      </c>
      <c r="AO109" s="37"/>
      <c r="AP109" s="36">
        <f t="shared" ref="AP109:AQ109" si="358">SUM(AP97:AP108)</f>
        <v>0</v>
      </c>
      <c r="AQ109" s="29">
        <f t="shared" si="358"/>
        <v>0</v>
      </c>
      <c r="AR109" s="37"/>
      <c r="AS109" s="36">
        <f t="shared" ref="AS109:AT109" si="359">SUM(AS97:AS108)</f>
        <v>4090</v>
      </c>
      <c r="AT109" s="29">
        <f t="shared" si="359"/>
        <v>36040</v>
      </c>
      <c r="AU109" s="37"/>
      <c r="AV109" s="36">
        <f t="shared" ref="AV109:AW109" si="360">SUM(AV97:AV108)</f>
        <v>0</v>
      </c>
      <c r="AW109" s="29">
        <f t="shared" si="360"/>
        <v>0</v>
      </c>
      <c r="AX109" s="37"/>
      <c r="AY109" s="36">
        <f t="shared" ref="AY109:AZ109" si="361">SUM(AY97:AY108)</f>
        <v>-1891</v>
      </c>
      <c r="AZ109" s="29">
        <f t="shared" si="361"/>
        <v>-17344</v>
      </c>
      <c r="BA109" s="37"/>
      <c r="BB109" s="36">
        <f t="shared" ref="BB109:BC109" si="362">SUM(BB97:BB108)</f>
        <v>0</v>
      </c>
      <c r="BC109" s="29">
        <f t="shared" si="362"/>
        <v>0</v>
      </c>
      <c r="BD109" s="37"/>
      <c r="BE109" s="36">
        <f t="shared" ref="BE109:BF109" si="363">SUM(BE97:BE108)</f>
        <v>196</v>
      </c>
      <c r="BF109" s="29">
        <f t="shared" si="363"/>
        <v>1749</v>
      </c>
      <c r="BG109" s="37"/>
      <c r="BH109" s="36">
        <f t="shared" ref="BH109:BI109" si="364">SUM(BH97:BH108)</f>
        <v>-1547</v>
      </c>
      <c r="BI109" s="29">
        <f t="shared" si="364"/>
        <v>-11330</v>
      </c>
      <c r="BJ109" s="37"/>
      <c r="BK109" s="36">
        <f t="shared" ref="BK109:BL109" si="365">SUM(BK97:BK108)</f>
        <v>0</v>
      </c>
      <c r="BL109" s="29">
        <f t="shared" si="365"/>
        <v>0</v>
      </c>
      <c r="BM109" s="37"/>
      <c r="BN109" s="36">
        <f t="shared" ref="BN109:BO109" si="366">SUM(BN97:BN108)</f>
        <v>0</v>
      </c>
      <c r="BO109" s="29">
        <f t="shared" si="366"/>
        <v>0</v>
      </c>
      <c r="BP109" s="37"/>
      <c r="BQ109" s="36">
        <f t="shared" ref="BQ109:BR109" si="367">SUM(BQ97:BQ108)</f>
        <v>0</v>
      </c>
      <c r="BR109" s="29">
        <f t="shared" si="367"/>
        <v>4</v>
      </c>
      <c r="BS109" s="37"/>
      <c r="BT109" s="36">
        <f t="shared" ref="BT109:BU109" si="368">SUM(BT97:BT108)</f>
        <v>0</v>
      </c>
      <c r="BU109" s="29">
        <f t="shared" si="368"/>
        <v>0</v>
      </c>
      <c r="BV109" s="37"/>
      <c r="BW109" s="36">
        <f t="shared" ref="BW109:BX109" si="369">SUM(BW97:BW108)</f>
        <v>0</v>
      </c>
      <c r="BX109" s="29">
        <f t="shared" si="369"/>
        <v>0</v>
      </c>
      <c r="BY109" s="37"/>
      <c r="BZ109" s="36"/>
      <c r="CA109" s="29"/>
      <c r="CB109" s="37"/>
      <c r="CC109" s="36">
        <f t="shared" ref="CC109:CD109" si="370">SUM(CC97:CC108)</f>
        <v>0</v>
      </c>
      <c r="CD109" s="29">
        <f t="shared" si="370"/>
        <v>0</v>
      </c>
      <c r="CE109" s="37"/>
      <c r="CF109" s="36">
        <f t="shared" ref="CF109:CG109" si="371">SUM(CF97:CF108)</f>
        <v>592</v>
      </c>
      <c r="CG109" s="29">
        <f t="shared" si="371"/>
        <v>20111</v>
      </c>
      <c r="CH109" s="37"/>
      <c r="CI109" s="36">
        <f t="shared" ref="CI109:CJ109" si="372">SUM(CI97:CI108)</f>
        <v>0</v>
      </c>
      <c r="CJ109" s="29">
        <f t="shared" si="372"/>
        <v>0</v>
      </c>
      <c r="CK109" s="37"/>
      <c r="CL109" s="36">
        <f t="shared" ref="CL109:CM109" si="373">SUM(CL97:CL108)</f>
        <v>3489</v>
      </c>
      <c r="CM109" s="29">
        <f t="shared" si="373"/>
        <v>42552</v>
      </c>
      <c r="CN109" s="37"/>
      <c r="CO109" s="36">
        <f t="shared" ref="CO109:CP109" si="374">SUM(CO97:CO108)</f>
        <v>0</v>
      </c>
      <c r="CP109" s="29">
        <f t="shared" si="374"/>
        <v>0</v>
      </c>
      <c r="CQ109" s="37"/>
      <c r="CR109" s="36">
        <f t="shared" ref="CR109:CS109" si="375">SUM(CR97:CR108)</f>
        <v>0</v>
      </c>
      <c r="CS109" s="29">
        <f t="shared" si="375"/>
        <v>0</v>
      </c>
      <c r="CT109" s="37"/>
      <c r="CU109" s="36">
        <f t="shared" ref="CU109:CV109" si="376">SUM(CU97:CU108)</f>
        <v>0</v>
      </c>
      <c r="CV109" s="29">
        <f t="shared" si="376"/>
        <v>0</v>
      </c>
      <c r="CW109" s="37"/>
      <c r="CX109" s="36">
        <f t="shared" ref="CX109:CY109" si="377">SUM(CX97:CX108)</f>
        <v>0</v>
      </c>
      <c r="CY109" s="29">
        <f t="shared" si="377"/>
        <v>0</v>
      </c>
      <c r="CZ109" s="37"/>
      <c r="DA109" s="36">
        <f t="shared" ref="DA109:DB109" si="378">SUM(DA97:DA108)</f>
        <v>0</v>
      </c>
      <c r="DB109" s="29">
        <f t="shared" si="378"/>
        <v>0</v>
      </c>
      <c r="DC109" s="37"/>
      <c r="DD109" s="36">
        <f t="shared" ref="DD109:DE109" si="379">SUM(DD97:DD108)</f>
        <v>0</v>
      </c>
      <c r="DE109" s="29">
        <f t="shared" si="379"/>
        <v>0</v>
      </c>
      <c r="DF109" s="37"/>
      <c r="DG109" s="36">
        <f t="shared" ref="DG109:DH109" si="380">SUM(DG97:DG108)</f>
        <v>0</v>
      </c>
      <c r="DH109" s="29">
        <f t="shared" si="380"/>
        <v>1</v>
      </c>
      <c r="DI109" s="37"/>
      <c r="DJ109" s="36">
        <f t="shared" ref="DJ109:DK109" si="381">SUM(DJ97:DJ108)</f>
        <v>0</v>
      </c>
      <c r="DK109" s="29">
        <f t="shared" si="381"/>
        <v>0</v>
      </c>
      <c r="DL109" s="37"/>
      <c r="DM109" s="36">
        <f t="shared" ref="DM109:DN109" si="382">SUM(DM97:DM108)</f>
        <v>-1592</v>
      </c>
      <c r="DN109" s="29">
        <f t="shared" si="382"/>
        <v>-21670</v>
      </c>
      <c r="DO109" s="37"/>
      <c r="DP109" s="36">
        <f t="shared" ref="DP109:DQ109" si="383">SUM(DP97:DP108)</f>
        <v>44051</v>
      </c>
      <c r="DQ109" s="29">
        <f t="shared" si="383"/>
        <v>320460</v>
      </c>
      <c r="DR109" s="37"/>
      <c r="DS109" s="36">
        <f t="shared" ref="DS109:DT109" si="384">SUM(DS97:DS108)</f>
        <v>0</v>
      </c>
      <c r="DT109" s="29">
        <f t="shared" si="384"/>
        <v>0</v>
      </c>
      <c r="DU109" s="37"/>
      <c r="DV109" s="36">
        <f t="shared" ref="DV109:DW109" si="385">SUM(DV97:DV108)</f>
        <v>0</v>
      </c>
      <c r="DW109" s="29">
        <f t="shared" si="385"/>
        <v>0</v>
      </c>
      <c r="DX109" s="37"/>
      <c r="DY109" s="36">
        <f t="shared" ref="DY109:DZ109" si="386">SUM(DY97:DY108)</f>
        <v>0</v>
      </c>
      <c r="DZ109" s="29">
        <f t="shared" si="386"/>
        <v>0</v>
      </c>
      <c r="EA109" s="37"/>
      <c r="EB109" s="30">
        <f t="shared" si="348"/>
        <v>15156</v>
      </c>
      <c r="EC109" s="31">
        <f t="shared" si="349"/>
        <v>109384</v>
      </c>
      <c r="ED109" s="4"/>
      <c r="EE109" s="5"/>
      <c r="EF109" s="4"/>
      <c r="EG109" s="4"/>
      <c r="EH109" s="4"/>
      <c r="EI109" s="5"/>
      <c r="EJ109" s="4"/>
      <c r="EK109" s="4"/>
      <c r="EL109" s="4"/>
      <c r="EM109" s="5"/>
      <c r="EN109" s="4"/>
      <c r="EO109" s="4"/>
      <c r="EP109" s="4"/>
      <c r="EQ109" s="5"/>
      <c r="ER109" s="4"/>
      <c r="ES109" s="4"/>
      <c r="ET109" s="4"/>
      <c r="EU109" s="5"/>
      <c r="EV109" s="4"/>
      <c r="EW109" s="4"/>
      <c r="EX109" s="4"/>
      <c r="EY109" s="5"/>
      <c r="EZ109" s="4"/>
      <c r="FA109" s="4"/>
      <c r="FB109" s="4"/>
      <c r="FC109" s="5"/>
      <c r="FD109" s="4"/>
      <c r="FE109" s="4"/>
      <c r="FF109" s="1"/>
      <c r="FG109" s="2"/>
      <c r="FH109" s="1"/>
      <c r="FI109" s="1"/>
      <c r="FJ109" s="1"/>
      <c r="FO109" s="3"/>
      <c r="FT109" s="3"/>
      <c r="FY109" s="3"/>
      <c r="GD109" s="3"/>
      <c r="GI109" s="3"/>
      <c r="GN109" s="3"/>
      <c r="GS109" s="3"/>
      <c r="GX109" s="3"/>
      <c r="HC109" s="3"/>
      <c r="HH109" s="3"/>
      <c r="HM109" s="3"/>
      <c r="HR109" s="3"/>
      <c r="HW109" s="3"/>
      <c r="IB109" s="3"/>
      <c r="IG109" s="3"/>
    </row>
    <row r="110" spans="1:241" x14ac:dyDescent="0.3">
      <c r="A110" s="43">
        <v>2012</v>
      </c>
      <c r="B110" s="44" t="s">
        <v>5</v>
      </c>
      <c r="C110" s="34">
        <v>0</v>
      </c>
      <c r="D110" s="9">
        <v>0</v>
      </c>
      <c r="E110" s="35">
        <v>0</v>
      </c>
      <c r="F110" s="34">
        <v>0</v>
      </c>
      <c r="G110" s="9">
        <v>0</v>
      </c>
      <c r="H110" s="35">
        <v>0</v>
      </c>
      <c r="I110" s="34">
        <v>0</v>
      </c>
      <c r="J110" s="9">
        <v>0</v>
      </c>
      <c r="K110" s="35">
        <f t="shared" ref="K110:K121" si="387">IF(I110=0,0,J110/I110*1000)</f>
        <v>0</v>
      </c>
      <c r="L110" s="34">
        <v>0</v>
      </c>
      <c r="M110" s="9">
        <v>0</v>
      </c>
      <c r="N110" s="35">
        <v>0</v>
      </c>
      <c r="O110" s="34">
        <v>0</v>
      </c>
      <c r="P110" s="9">
        <v>0</v>
      </c>
      <c r="Q110" s="35">
        <v>0</v>
      </c>
      <c r="R110" s="34">
        <v>0</v>
      </c>
      <c r="S110" s="9">
        <v>0</v>
      </c>
      <c r="T110" s="35">
        <v>0</v>
      </c>
      <c r="U110" s="34">
        <v>0</v>
      </c>
      <c r="V110" s="9">
        <v>0</v>
      </c>
      <c r="W110" s="35">
        <v>0</v>
      </c>
      <c r="X110" s="34">
        <v>0</v>
      </c>
      <c r="Y110" s="9">
        <v>0</v>
      </c>
      <c r="Z110" s="35">
        <v>0</v>
      </c>
      <c r="AA110" s="34">
        <v>0</v>
      </c>
      <c r="AB110" s="9">
        <v>0</v>
      </c>
      <c r="AC110" s="35">
        <v>0</v>
      </c>
      <c r="AD110" s="34">
        <v>0</v>
      </c>
      <c r="AE110" s="9">
        <v>0</v>
      </c>
      <c r="AF110" s="35">
        <v>0</v>
      </c>
      <c r="AG110" s="34">
        <v>0</v>
      </c>
      <c r="AH110" s="9">
        <v>0</v>
      </c>
      <c r="AI110" s="35">
        <v>0</v>
      </c>
      <c r="AJ110" s="34">
        <v>0</v>
      </c>
      <c r="AK110" s="9">
        <v>0</v>
      </c>
      <c r="AL110" s="35">
        <v>0</v>
      </c>
      <c r="AM110" s="34">
        <v>0</v>
      </c>
      <c r="AN110" s="9">
        <v>0</v>
      </c>
      <c r="AO110" s="35">
        <v>0</v>
      </c>
      <c r="AP110" s="34">
        <v>0</v>
      </c>
      <c r="AQ110" s="9">
        <v>0</v>
      </c>
      <c r="AR110" s="35">
        <v>0</v>
      </c>
      <c r="AS110" s="34">
        <v>0</v>
      </c>
      <c r="AT110" s="9">
        <v>0</v>
      </c>
      <c r="AU110" s="35">
        <v>0</v>
      </c>
      <c r="AV110" s="34">
        <v>0</v>
      </c>
      <c r="AW110" s="9">
        <v>0</v>
      </c>
      <c r="AX110" s="35">
        <v>0</v>
      </c>
      <c r="AY110" s="34">
        <v>0</v>
      </c>
      <c r="AZ110" s="9">
        <v>0</v>
      </c>
      <c r="BA110" s="35">
        <v>0</v>
      </c>
      <c r="BB110" s="34">
        <v>0</v>
      </c>
      <c r="BC110" s="9">
        <v>0</v>
      </c>
      <c r="BD110" s="35">
        <v>0</v>
      </c>
      <c r="BE110" s="34">
        <v>0</v>
      </c>
      <c r="BF110" s="9">
        <v>0</v>
      </c>
      <c r="BG110" s="35">
        <v>0</v>
      </c>
      <c r="BH110" s="34">
        <v>0</v>
      </c>
      <c r="BI110" s="9">
        <v>0</v>
      </c>
      <c r="BJ110" s="35">
        <v>0</v>
      </c>
      <c r="BK110" s="34">
        <v>0</v>
      </c>
      <c r="BL110" s="9">
        <v>0</v>
      </c>
      <c r="BM110" s="35">
        <v>0</v>
      </c>
      <c r="BN110" s="34">
        <v>0</v>
      </c>
      <c r="BO110" s="9">
        <v>0</v>
      </c>
      <c r="BP110" s="35">
        <v>0</v>
      </c>
      <c r="BQ110" s="34">
        <v>0</v>
      </c>
      <c r="BR110" s="9">
        <v>0</v>
      </c>
      <c r="BS110" s="35">
        <v>0</v>
      </c>
      <c r="BT110" s="34">
        <v>0</v>
      </c>
      <c r="BU110" s="9">
        <v>0</v>
      </c>
      <c r="BV110" s="35">
        <v>0</v>
      </c>
      <c r="BW110" s="34">
        <v>0</v>
      </c>
      <c r="BX110" s="9">
        <v>0</v>
      </c>
      <c r="BY110" s="35">
        <v>0</v>
      </c>
      <c r="BZ110" s="34"/>
      <c r="CA110" s="9"/>
      <c r="CB110" s="35"/>
      <c r="CC110" s="34">
        <v>0</v>
      </c>
      <c r="CD110" s="9">
        <v>0</v>
      </c>
      <c r="CE110" s="35">
        <v>0</v>
      </c>
      <c r="CF110" s="34">
        <v>0</v>
      </c>
      <c r="CG110" s="9">
        <v>0</v>
      </c>
      <c r="CH110" s="35">
        <v>0</v>
      </c>
      <c r="CI110" s="34">
        <v>0</v>
      </c>
      <c r="CJ110" s="9">
        <v>0</v>
      </c>
      <c r="CK110" s="35">
        <v>0</v>
      </c>
      <c r="CL110" s="34">
        <v>0</v>
      </c>
      <c r="CM110" s="9">
        <v>0</v>
      </c>
      <c r="CN110" s="35">
        <v>0</v>
      </c>
      <c r="CO110" s="34">
        <v>0</v>
      </c>
      <c r="CP110" s="9">
        <v>0</v>
      </c>
      <c r="CQ110" s="35">
        <v>0</v>
      </c>
      <c r="CR110" s="34">
        <v>0</v>
      </c>
      <c r="CS110" s="9">
        <v>0</v>
      </c>
      <c r="CT110" s="35">
        <f t="shared" ref="CT110:CT121" si="388">IF(CR110=0,0,CS110/CR110*1000)</f>
        <v>0</v>
      </c>
      <c r="CU110" s="34">
        <v>0</v>
      </c>
      <c r="CV110" s="9">
        <v>0</v>
      </c>
      <c r="CW110" s="35">
        <v>0</v>
      </c>
      <c r="CX110" s="34">
        <v>0</v>
      </c>
      <c r="CY110" s="9">
        <v>0</v>
      </c>
      <c r="CZ110" s="35">
        <v>0</v>
      </c>
      <c r="DA110" s="34">
        <v>0</v>
      </c>
      <c r="DB110" s="9">
        <v>0</v>
      </c>
      <c r="DC110" s="35">
        <v>0</v>
      </c>
      <c r="DD110" s="34">
        <v>0</v>
      </c>
      <c r="DE110" s="9">
        <v>0</v>
      </c>
      <c r="DF110" s="35">
        <v>0</v>
      </c>
      <c r="DG110" s="34">
        <v>0</v>
      </c>
      <c r="DH110" s="9">
        <v>0</v>
      </c>
      <c r="DI110" s="35">
        <v>0</v>
      </c>
      <c r="DJ110" s="34">
        <v>0</v>
      </c>
      <c r="DK110" s="9">
        <v>0</v>
      </c>
      <c r="DL110" s="35">
        <v>0</v>
      </c>
      <c r="DM110" s="34">
        <v>0</v>
      </c>
      <c r="DN110" s="9">
        <v>0</v>
      </c>
      <c r="DO110" s="35">
        <v>0</v>
      </c>
      <c r="DP110" s="34">
        <v>0</v>
      </c>
      <c r="DQ110" s="9">
        <v>0</v>
      </c>
      <c r="DR110" s="35">
        <v>0</v>
      </c>
      <c r="DS110" s="34">
        <v>0</v>
      </c>
      <c r="DT110" s="9">
        <v>0</v>
      </c>
      <c r="DU110" s="35">
        <f t="shared" ref="DU110:DU121" si="389">IF(DS110=0,0,DT110/DS110*1000)</f>
        <v>0</v>
      </c>
      <c r="DV110" s="34">
        <v>0</v>
      </c>
      <c r="DW110" s="9">
        <v>0</v>
      </c>
      <c r="DX110" s="35">
        <f t="shared" ref="DX110:DX121" si="390">IF(DV110=0,0,DW110/DV110*1000)</f>
        <v>0</v>
      </c>
      <c r="DY110" s="34">
        <v>0</v>
      </c>
      <c r="DZ110" s="9">
        <v>0</v>
      </c>
      <c r="EA110" s="35">
        <v>0</v>
      </c>
      <c r="EB110" s="7">
        <f t="shared" si="348"/>
        <v>0</v>
      </c>
      <c r="EC110" s="11">
        <f t="shared" si="349"/>
        <v>0</v>
      </c>
      <c r="ED110" s="4"/>
      <c r="EE110" s="5"/>
      <c r="EF110" s="4"/>
      <c r="EG110" s="4"/>
      <c r="EH110" s="4"/>
      <c r="EI110" s="5"/>
      <c r="EJ110" s="4"/>
      <c r="EK110" s="4"/>
      <c r="EL110" s="4"/>
      <c r="EM110" s="5"/>
      <c r="EN110" s="4"/>
      <c r="EO110" s="4"/>
      <c r="EP110" s="4"/>
      <c r="EQ110" s="5"/>
      <c r="ER110" s="4"/>
      <c r="ES110" s="4"/>
      <c r="ET110" s="4"/>
      <c r="EU110" s="5"/>
      <c r="EV110" s="4"/>
      <c r="EW110" s="4"/>
      <c r="EX110" s="4"/>
      <c r="EY110" s="5"/>
      <c r="EZ110" s="4"/>
      <c r="FA110" s="4"/>
      <c r="FB110" s="4"/>
      <c r="FC110" s="5"/>
      <c r="FD110" s="4"/>
      <c r="FE110" s="4"/>
      <c r="FF110" s="1"/>
      <c r="FG110" s="2"/>
      <c r="FH110" s="1"/>
      <c r="FI110" s="1"/>
      <c r="FJ110" s="1"/>
    </row>
    <row r="111" spans="1:241" x14ac:dyDescent="0.3">
      <c r="A111" s="43">
        <v>2012</v>
      </c>
      <c r="B111" s="44" t="s">
        <v>6</v>
      </c>
      <c r="C111" s="34">
        <v>0</v>
      </c>
      <c r="D111" s="9">
        <v>0</v>
      </c>
      <c r="E111" s="35">
        <v>0</v>
      </c>
      <c r="F111" s="34">
        <v>0</v>
      </c>
      <c r="G111" s="9">
        <v>0</v>
      </c>
      <c r="H111" s="35">
        <v>0</v>
      </c>
      <c r="I111" s="34">
        <v>0</v>
      </c>
      <c r="J111" s="9">
        <v>0</v>
      </c>
      <c r="K111" s="35">
        <f t="shared" si="387"/>
        <v>0</v>
      </c>
      <c r="L111" s="34">
        <v>0</v>
      </c>
      <c r="M111" s="9">
        <v>0</v>
      </c>
      <c r="N111" s="35">
        <v>0</v>
      </c>
      <c r="O111" s="34">
        <v>0</v>
      </c>
      <c r="P111" s="9">
        <v>0</v>
      </c>
      <c r="Q111" s="35">
        <v>0</v>
      </c>
      <c r="R111" s="34">
        <v>0</v>
      </c>
      <c r="S111" s="9">
        <v>0</v>
      </c>
      <c r="T111" s="35">
        <v>0</v>
      </c>
      <c r="U111" s="34">
        <v>0</v>
      </c>
      <c r="V111" s="9">
        <v>0</v>
      </c>
      <c r="W111" s="35">
        <v>0</v>
      </c>
      <c r="X111" s="34">
        <v>0</v>
      </c>
      <c r="Y111" s="9">
        <v>0</v>
      </c>
      <c r="Z111" s="35">
        <v>0</v>
      </c>
      <c r="AA111" s="34">
        <v>0</v>
      </c>
      <c r="AB111" s="9">
        <v>0</v>
      </c>
      <c r="AC111" s="35">
        <v>0</v>
      </c>
      <c r="AD111" s="34">
        <v>0</v>
      </c>
      <c r="AE111" s="9">
        <v>0</v>
      </c>
      <c r="AF111" s="35">
        <v>0</v>
      </c>
      <c r="AG111" s="34">
        <v>0</v>
      </c>
      <c r="AH111" s="9">
        <v>0</v>
      </c>
      <c r="AI111" s="35">
        <v>0</v>
      </c>
      <c r="AJ111" s="34">
        <v>0</v>
      </c>
      <c r="AK111" s="9">
        <v>0</v>
      </c>
      <c r="AL111" s="35">
        <v>0</v>
      </c>
      <c r="AM111" s="34">
        <v>0</v>
      </c>
      <c r="AN111" s="9">
        <v>0</v>
      </c>
      <c r="AO111" s="35">
        <v>0</v>
      </c>
      <c r="AP111" s="34">
        <v>0</v>
      </c>
      <c r="AQ111" s="9">
        <v>0</v>
      </c>
      <c r="AR111" s="35">
        <v>0</v>
      </c>
      <c r="AS111" s="34">
        <v>210</v>
      </c>
      <c r="AT111" s="9">
        <v>2750</v>
      </c>
      <c r="AU111" s="35">
        <f>AT111/AS111*1000</f>
        <v>13095.238095238095</v>
      </c>
      <c r="AV111" s="34">
        <v>0</v>
      </c>
      <c r="AW111" s="9">
        <v>0</v>
      </c>
      <c r="AX111" s="35">
        <v>0</v>
      </c>
      <c r="AY111" s="34">
        <v>1</v>
      </c>
      <c r="AZ111" s="9">
        <v>13</v>
      </c>
      <c r="BA111" s="35">
        <f>AZ111/AY111*1000</f>
        <v>13000</v>
      </c>
      <c r="BB111" s="34">
        <v>44</v>
      </c>
      <c r="BC111" s="9">
        <v>548</v>
      </c>
      <c r="BD111" s="35">
        <f>BC111/BB111*1000</f>
        <v>12454.545454545456</v>
      </c>
      <c r="BE111" s="34">
        <v>40</v>
      </c>
      <c r="BF111" s="9">
        <v>367</v>
      </c>
      <c r="BG111" s="35">
        <f>BF111/BE111*1000</f>
        <v>9175</v>
      </c>
      <c r="BH111" s="34">
        <v>40</v>
      </c>
      <c r="BI111" s="9">
        <v>552</v>
      </c>
      <c r="BJ111" s="35">
        <f>BI111/BH111*1000</f>
        <v>13800</v>
      </c>
      <c r="BK111" s="34">
        <v>0</v>
      </c>
      <c r="BL111" s="9">
        <v>0</v>
      </c>
      <c r="BM111" s="35">
        <v>0</v>
      </c>
      <c r="BN111" s="34">
        <v>0</v>
      </c>
      <c r="BO111" s="9">
        <v>0</v>
      </c>
      <c r="BP111" s="35">
        <v>0</v>
      </c>
      <c r="BQ111" s="34">
        <v>0</v>
      </c>
      <c r="BR111" s="9">
        <v>0</v>
      </c>
      <c r="BS111" s="35">
        <v>0</v>
      </c>
      <c r="BT111" s="34">
        <v>0</v>
      </c>
      <c r="BU111" s="9">
        <v>0</v>
      </c>
      <c r="BV111" s="35">
        <v>0</v>
      </c>
      <c r="BW111" s="34">
        <v>0</v>
      </c>
      <c r="BX111" s="9">
        <v>0</v>
      </c>
      <c r="BY111" s="35">
        <v>0</v>
      </c>
      <c r="BZ111" s="34"/>
      <c r="CA111" s="9"/>
      <c r="CB111" s="35"/>
      <c r="CC111" s="34">
        <v>0</v>
      </c>
      <c r="CD111" s="9">
        <v>0</v>
      </c>
      <c r="CE111" s="35">
        <v>0</v>
      </c>
      <c r="CF111" s="34">
        <v>187</v>
      </c>
      <c r="CG111" s="9">
        <v>2783</v>
      </c>
      <c r="CH111" s="35">
        <f>CG111/CF111*1000</f>
        <v>14882.35294117647</v>
      </c>
      <c r="CI111" s="34">
        <v>0</v>
      </c>
      <c r="CJ111" s="9">
        <v>0</v>
      </c>
      <c r="CK111" s="35">
        <v>0</v>
      </c>
      <c r="CL111" s="34">
        <v>414</v>
      </c>
      <c r="CM111" s="9">
        <v>6206</v>
      </c>
      <c r="CN111" s="35">
        <f>CM111/CL111*1000</f>
        <v>14990.338164251209</v>
      </c>
      <c r="CO111" s="34">
        <v>0</v>
      </c>
      <c r="CP111" s="9">
        <v>0</v>
      </c>
      <c r="CQ111" s="35">
        <v>0</v>
      </c>
      <c r="CR111" s="34">
        <v>0</v>
      </c>
      <c r="CS111" s="9">
        <v>0</v>
      </c>
      <c r="CT111" s="35">
        <f t="shared" si="388"/>
        <v>0</v>
      </c>
      <c r="CU111" s="34">
        <v>0</v>
      </c>
      <c r="CV111" s="9">
        <v>0</v>
      </c>
      <c r="CW111" s="35">
        <v>0</v>
      </c>
      <c r="CX111" s="34">
        <v>39</v>
      </c>
      <c r="CY111" s="9">
        <v>597</v>
      </c>
      <c r="CZ111" s="35">
        <f>CY111/CX111*1000</f>
        <v>15307.692307692309</v>
      </c>
      <c r="DA111" s="34">
        <v>0</v>
      </c>
      <c r="DB111" s="9">
        <v>0</v>
      </c>
      <c r="DC111" s="35">
        <v>0</v>
      </c>
      <c r="DD111" s="34">
        <v>0</v>
      </c>
      <c r="DE111" s="9">
        <v>0</v>
      </c>
      <c r="DF111" s="35">
        <v>0</v>
      </c>
      <c r="DG111" s="34">
        <v>0</v>
      </c>
      <c r="DH111" s="9">
        <v>0</v>
      </c>
      <c r="DI111" s="35">
        <v>0</v>
      </c>
      <c r="DJ111" s="34">
        <v>0</v>
      </c>
      <c r="DK111" s="9">
        <v>0</v>
      </c>
      <c r="DL111" s="35">
        <v>0</v>
      </c>
      <c r="DM111" s="34">
        <v>2</v>
      </c>
      <c r="DN111" s="9">
        <v>22</v>
      </c>
      <c r="DO111" s="35">
        <f>DN111/DM111*1000</f>
        <v>11000</v>
      </c>
      <c r="DP111" s="34">
        <v>1087</v>
      </c>
      <c r="DQ111" s="9">
        <v>15643</v>
      </c>
      <c r="DR111" s="35">
        <f>DQ111/DP111*1000</f>
        <v>14390.984360625574</v>
      </c>
      <c r="DS111" s="34">
        <v>0</v>
      </c>
      <c r="DT111" s="9">
        <v>0</v>
      </c>
      <c r="DU111" s="35">
        <f t="shared" si="389"/>
        <v>0</v>
      </c>
      <c r="DV111" s="34">
        <v>0</v>
      </c>
      <c r="DW111" s="9">
        <v>0</v>
      </c>
      <c r="DX111" s="35">
        <f t="shared" si="390"/>
        <v>0</v>
      </c>
      <c r="DY111" s="34">
        <v>0</v>
      </c>
      <c r="DZ111" s="9">
        <v>0</v>
      </c>
      <c r="EA111" s="35">
        <v>0</v>
      </c>
      <c r="EB111" s="7">
        <f t="shared" si="348"/>
        <v>2064</v>
      </c>
      <c r="EC111" s="11">
        <f t="shared" si="349"/>
        <v>29481</v>
      </c>
      <c r="ED111" s="4"/>
      <c r="EE111" s="5"/>
      <c r="EF111" s="4"/>
      <c r="EG111" s="4"/>
      <c r="EH111" s="4"/>
      <c r="EI111" s="5"/>
      <c r="EJ111" s="4"/>
      <c r="EK111" s="4"/>
      <c r="EL111" s="4"/>
      <c r="EM111" s="5"/>
      <c r="EN111" s="4"/>
      <c r="EO111" s="4"/>
      <c r="EP111" s="4"/>
      <c r="EQ111" s="5"/>
      <c r="ER111" s="4"/>
      <c r="ES111" s="4"/>
      <c r="ET111" s="4"/>
      <c r="EU111" s="5"/>
      <c r="EV111" s="4"/>
      <c r="EW111" s="4"/>
      <c r="EX111" s="4"/>
      <c r="EY111" s="5"/>
      <c r="EZ111" s="4"/>
      <c r="FA111" s="4"/>
      <c r="FB111" s="4"/>
      <c r="FC111" s="5"/>
      <c r="FD111" s="4"/>
      <c r="FE111" s="4"/>
      <c r="FF111" s="1"/>
      <c r="FG111" s="2"/>
      <c r="FH111" s="1"/>
      <c r="FI111" s="1"/>
      <c r="FJ111" s="1"/>
    </row>
    <row r="112" spans="1:241" x14ac:dyDescent="0.3">
      <c r="A112" s="43">
        <v>2012</v>
      </c>
      <c r="B112" s="44" t="s">
        <v>7</v>
      </c>
      <c r="C112" s="34">
        <v>0</v>
      </c>
      <c r="D112" s="9">
        <v>0</v>
      </c>
      <c r="E112" s="35">
        <v>0</v>
      </c>
      <c r="F112" s="34">
        <v>0</v>
      </c>
      <c r="G112" s="9">
        <v>0</v>
      </c>
      <c r="H112" s="35">
        <v>0</v>
      </c>
      <c r="I112" s="34">
        <v>0</v>
      </c>
      <c r="J112" s="9">
        <v>0</v>
      </c>
      <c r="K112" s="35">
        <f t="shared" si="387"/>
        <v>0</v>
      </c>
      <c r="L112" s="34">
        <v>0</v>
      </c>
      <c r="M112" s="9">
        <v>0</v>
      </c>
      <c r="N112" s="35">
        <v>0</v>
      </c>
      <c r="O112" s="34">
        <v>0</v>
      </c>
      <c r="P112" s="9">
        <v>0</v>
      </c>
      <c r="Q112" s="35">
        <v>0</v>
      </c>
      <c r="R112" s="34">
        <v>0</v>
      </c>
      <c r="S112" s="9">
        <v>0</v>
      </c>
      <c r="T112" s="35">
        <v>0</v>
      </c>
      <c r="U112" s="34">
        <v>0</v>
      </c>
      <c r="V112" s="9">
        <v>0</v>
      </c>
      <c r="W112" s="35">
        <v>0</v>
      </c>
      <c r="X112" s="34">
        <v>0</v>
      </c>
      <c r="Y112" s="9">
        <v>0</v>
      </c>
      <c r="Z112" s="35">
        <v>0</v>
      </c>
      <c r="AA112" s="34">
        <v>0</v>
      </c>
      <c r="AB112" s="9">
        <v>0</v>
      </c>
      <c r="AC112" s="35">
        <v>0</v>
      </c>
      <c r="AD112" s="34">
        <v>0</v>
      </c>
      <c r="AE112" s="9">
        <v>0</v>
      </c>
      <c r="AF112" s="35">
        <v>0</v>
      </c>
      <c r="AG112" s="34">
        <v>0</v>
      </c>
      <c r="AH112" s="9">
        <v>0</v>
      </c>
      <c r="AI112" s="35">
        <v>0</v>
      </c>
      <c r="AJ112" s="34">
        <v>0</v>
      </c>
      <c r="AK112" s="9">
        <v>0</v>
      </c>
      <c r="AL112" s="35">
        <v>0</v>
      </c>
      <c r="AM112" s="34">
        <v>0</v>
      </c>
      <c r="AN112" s="9">
        <v>0</v>
      </c>
      <c r="AO112" s="35">
        <v>0</v>
      </c>
      <c r="AP112" s="34">
        <v>0</v>
      </c>
      <c r="AQ112" s="9">
        <v>0</v>
      </c>
      <c r="AR112" s="35">
        <v>0</v>
      </c>
      <c r="AS112" s="34">
        <v>-757</v>
      </c>
      <c r="AT112" s="9">
        <v>-11357</v>
      </c>
      <c r="AU112" s="35">
        <f>AT112/AS112*-1000</f>
        <v>-15002.642007926024</v>
      </c>
      <c r="AV112" s="34">
        <v>0</v>
      </c>
      <c r="AW112" s="9">
        <v>0</v>
      </c>
      <c r="AX112" s="35">
        <v>0</v>
      </c>
      <c r="AY112" s="34">
        <v>0</v>
      </c>
      <c r="AZ112" s="9">
        <v>0</v>
      </c>
      <c r="BA112" s="35">
        <v>0</v>
      </c>
      <c r="BB112" s="34">
        <v>-264</v>
      </c>
      <c r="BC112" s="9">
        <v>-3469</v>
      </c>
      <c r="BD112" s="35">
        <f>BC112/BB112*-1000</f>
        <v>-13140.151515151516</v>
      </c>
      <c r="BE112" s="34">
        <v>14</v>
      </c>
      <c r="BF112" s="9">
        <v>-82</v>
      </c>
      <c r="BG112" s="35">
        <f t="shared" ref="BG112" si="391">BF112/BE112*1000</f>
        <v>-5857.1428571428569</v>
      </c>
      <c r="BH112" s="34">
        <v>-20</v>
      </c>
      <c r="BI112" s="9">
        <v>132</v>
      </c>
      <c r="BJ112" s="35">
        <f t="shared" ref="BJ112:BJ114" si="392">BI112/BH112*1000</f>
        <v>-6600</v>
      </c>
      <c r="BK112" s="34">
        <v>0</v>
      </c>
      <c r="BL112" s="9">
        <v>0</v>
      </c>
      <c r="BM112" s="35">
        <v>0</v>
      </c>
      <c r="BN112" s="34">
        <v>0</v>
      </c>
      <c r="BO112" s="9">
        <v>0</v>
      </c>
      <c r="BP112" s="35">
        <v>0</v>
      </c>
      <c r="BQ112" s="34">
        <v>0</v>
      </c>
      <c r="BR112" s="9">
        <v>0</v>
      </c>
      <c r="BS112" s="35">
        <v>0</v>
      </c>
      <c r="BT112" s="34">
        <v>0</v>
      </c>
      <c r="BU112" s="9">
        <v>0</v>
      </c>
      <c r="BV112" s="35">
        <v>0</v>
      </c>
      <c r="BW112" s="34">
        <v>0</v>
      </c>
      <c r="BX112" s="9">
        <v>0</v>
      </c>
      <c r="BY112" s="35">
        <v>0</v>
      </c>
      <c r="BZ112" s="34"/>
      <c r="CA112" s="9"/>
      <c r="CB112" s="35"/>
      <c r="CC112" s="34">
        <v>0</v>
      </c>
      <c r="CD112" s="9">
        <v>0</v>
      </c>
      <c r="CE112" s="35">
        <v>0</v>
      </c>
      <c r="CF112" s="34">
        <v>145</v>
      </c>
      <c r="CG112" s="9">
        <v>2219</v>
      </c>
      <c r="CH112" s="35">
        <f t="shared" ref="CH112:CH121" si="393">CG112/CF112*1000</f>
        <v>15303.448275862069</v>
      </c>
      <c r="CI112" s="34">
        <v>0</v>
      </c>
      <c r="CJ112" s="9">
        <v>0</v>
      </c>
      <c r="CK112" s="35">
        <v>0</v>
      </c>
      <c r="CL112" s="34">
        <v>226</v>
      </c>
      <c r="CM112" s="9">
        <v>3405</v>
      </c>
      <c r="CN112" s="35">
        <f t="shared" ref="CN112:CN121" si="394">CM112/CL112*1000</f>
        <v>15066.371681415931</v>
      </c>
      <c r="CO112" s="34">
        <v>0</v>
      </c>
      <c r="CP112" s="9">
        <v>0</v>
      </c>
      <c r="CQ112" s="35">
        <v>0</v>
      </c>
      <c r="CR112" s="34">
        <v>0</v>
      </c>
      <c r="CS112" s="9">
        <v>0</v>
      </c>
      <c r="CT112" s="35">
        <f t="shared" si="388"/>
        <v>0</v>
      </c>
      <c r="CU112" s="34">
        <v>0</v>
      </c>
      <c r="CV112" s="9">
        <v>0</v>
      </c>
      <c r="CW112" s="35">
        <v>0</v>
      </c>
      <c r="CX112" s="34">
        <v>0</v>
      </c>
      <c r="CY112" s="9">
        <v>0</v>
      </c>
      <c r="CZ112" s="35">
        <v>0</v>
      </c>
      <c r="DA112" s="34">
        <v>0</v>
      </c>
      <c r="DB112" s="9">
        <v>0</v>
      </c>
      <c r="DC112" s="35">
        <v>0</v>
      </c>
      <c r="DD112" s="34">
        <v>0</v>
      </c>
      <c r="DE112" s="9">
        <v>0</v>
      </c>
      <c r="DF112" s="35">
        <v>0</v>
      </c>
      <c r="DG112" s="34">
        <v>0</v>
      </c>
      <c r="DH112" s="9">
        <v>1</v>
      </c>
      <c r="DI112" s="35">
        <v>0</v>
      </c>
      <c r="DJ112" s="34">
        <v>0</v>
      </c>
      <c r="DK112" s="9">
        <v>0</v>
      </c>
      <c r="DL112" s="35">
        <v>0</v>
      </c>
      <c r="DM112" s="34">
        <v>0</v>
      </c>
      <c r="DN112" s="9">
        <v>0</v>
      </c>
      <c r="DO112" s="35">
        <v>0</v>
      </c>
      <c r="DP112" s="34">
        <v>1632</v>
      </c>
      <c r="DQ112" s="9">
        <v>23564</v>
      </c>
      <c r="DR112" s="35">
        <f>DQ112/DP112*1000</f>
        <v>14438.725490196079</v>
      </c>
      <c r="DS112" s="34">
        <v>0</v>
      </c>
      <c r="DT112" s="9">
        <v>0</v>
      </c>
      <c r="DU112" s="35">
        <f t="shared" si="389"/>
        <v>0</v>
      </c>
      <c r="DV112" s="34">
        <v>0</v>
      </c>
      <c r="DW112" s="9">
        <v>0</v>
      </c>
      <c r="DX112" s="35">
        <f t="shared" si="390"/>
        <v>0</v>
      </c>
      <c r="DY112" s="34">
        <v>0</v>
      </c>
      <c r="DZ112" s="9">
        <v>0</v>
      </c>
      <c r="EA112" s="35">
        <v>0</v>
      </c>
      <c r="EB112" s="7">
        <f t="shared" si="348"/>
        <v>976</v>
      </c>
      <c r="EC112" s="11">
        <f t="shared" si="349"/>
        <v>14413</v>
      </c>
      <c r="ED112" s="4"/>
      <c r="EE112" s="5"/>
      <c r="EF112" s="4"/>
      <c r="EG112" s="4"/>
      <c r="EH112" s="4"/>
      <c r="EI112" s="5"/>
      <c r="EJ112" s="4"/>
      <c r="EK112" s="4"/>
      <c r="EL112" s="4"/>
      <c r="EM112" s="5"/>
      <c r="EN112" s="4"/>
      <c r="EO112" s="4"/>
      <c r="EP112" s="4"/>
      <c r="EQ112" s="5"/>
      <c r="ER112" s="4"/>
      <c r="ES112" s="4"/>
      <c r="ET112" s="4"/>
      <c r="EU112" s="5"/>
      <c r="EV112" s="4"/>
      <c r="EW112" s="4"/>
      <c r="EX112" s="4"/>
      <c r="EY112" s="5"/>
      <c r="EZ112" s="4"/>
      <c r="FA112" s="4"/>
      <c r="FB112" s="4"/>
      <c r="FC112" s="5"/>
      <c r="FD112" s="4"/>
      <c r="FE112" s="4"/>
      <c r="FF112" s="1"/>
      <c r="FG112" s="2"/>
      <c r="FH112" s="1"/>
      <c r="FI112" s="1"/>
      <c r="FJ112" s="1"/>
    </row>
    <row r="113" spans="1:241" x14ac:dyDescent="0.3">
      <c r="A113" s="43">
        <v>2012</v>
      </c>
      <c r="B113" s="44" t="s">
        <v>8</v>
      </c>
      <c r="C113" s="34">
        <v>0</v>
      </c>
      <c r="D113" s="9">
        <v>0</v>
      </c>
      <c r="E113" s="35">
        <v>0</v>
      </c>
      <c r="F113" s="34">
        <v>0</v>
      </c>
      <c r="G113" s="9">
        <v>0</v>
      </c>
      <c r="H113" s="35">
        <v>0</v>
      </c>
      <c r="I113" s="34">
        <v>0</v>
      </c>
      <c r="J113" s="9">
        <v>0</v>
      </c>
      <c r="K113" s="35">
        <f t="shared" si="387"/>
        <v>0</v>
      </c>
      <c r="L113" s="34">
        <v>0</v>
      </c>
      <c r="M113" s="9">
        <v>0</v>
      </c>
      <c r="N113" s="35">
        <v>0</v>
      </c>
      <c r="O113" s="34">
        <v>0</v>
      </c>
      <c r="P113" s="9">
        <v>0</v>
      </c>
      <c r="Q113" s="35">
        <v>0</v>
      </c>
      <c r="R113" s="34">
        <v>0</v>
      </c>
      <c r="S113" s="9">
        <v>0</v>
      </c>
      <c r="T113" s="35">
        <v>0</v>
      </c>
      <c r="U113" s="34">
        <v>0</v>
      </c>
      <c r="V113" s="9">
        <v>0</v>
      </c>
      <c r="W113" s="35">
        <v>0</v>
      </c>
      <c r="X113" s="34">
        <v>0</v>
      </c>
      <c r="Y113" s="9">
        <v>0</v>
      </c>
      <c r="Z113" s="35">
        <v>0</v>
      </c>
      <c r="AA113" s="34">
        <v>0</v>
      </c>
      <c r="AB113" s="9">
        <v>0</v>
      </c>
      <c r="AC113" s="35">
        <v>0</v>
      </c>
      <c r="AD113" s="34">
        <v>0</v>
      </c>
      <c r="AE113" s="9">
        <v>0</v>
      </c>
      <c r="AF113" s="35">
        <v>0</v>
      </c>
      <c r="AG113" s="34">
        <v>0</v>
      </c>
      <c r="AH113" s="9">
        <v>0</v>
      </c>
      <c r="AI113" s="35">
        <v>0</v>
      </c>
      <c r="AJ113" s="34">
        <v>0</v>
      </c>
      <c r="AK113" s="9">
        <v>0</v>
      </c>
      <c r="AL113" s="35">
        <v>0</v>
      </c>
      <c r="AM113" s="34">
        <v>24</v>
      </c>
      <c r="AN113" s="9">
        <v>377</v>
      </c>
      <c r="AO113" s="35">
        <f>AN113/AM113*1000</f>
        <v>15708.333333333334</v>
      </c>
      <c r="AP113" s="34">
        <v>0</v>
      </c>
      <c r="AQ113" s="9">
        <v>0</v>
      </c>
      <c r="AR113" s="35">
        <v>0</v>
      </c>
      <c r="AS113" s="34">
        <v>450</v>
      </c>
      <c r="AT113" s="9">
        <v>6105</v>
      </c>
      <c r="AU113" s="35">
        <f t="shared" ref="AU113:AU121" si="395">AT113/AS113*1000</f>
        <v>13566.666666666666</v>
      </c>
      <c r="AV113" s="34">
        <v>0</v>
      </c>
      <c r="AW113" s="9">
        <v>0</v>
      </c>
      <c r="AX113" s="35">
        <v>0</v>
      </c>
      <c r="AY113" s="34">
        <v>0</v>
      </c>
      <c r="AZ113" s="9">
        <v>0</v>
      </c>
      <c r="BA113" s="35">
        <v>0</v>
      </c>
      <c r="BB113" s="34">
        <v>0</v>
      </c>
      <c r="BC113" s="9">
        <v>0</v>
      </c>
      <c r="BD113" s="35">
        <v>0</v>
      </c>
      <c r="BE113" s="34">
        <v>0</v>
      </c>
      <c r="BF113" s="9">
        <v>0</v>
      </c>
      <c r="BG113" s="35">
        <v>0</v>
      </c>
      <c r="BH113" s="34">
        <v>-394</v>
      </c>
      <c r="BI113" s="9">
        <v>-5312</v>
      </c>
      <c r="BJ113" s="35">
        <f>BI113/BH113*-1000</f>
        <v>-13482.233502538071</v>
      </c>
      <c r="BK113" s="34">
        <v>0</v>
      </c>
      <c r="BL113" s="9">
        <v>0</v>
      </c>
      <c r="BM113" s="35">
        <v>0</v>
      </c>
      <c r="BN113" s="34">
        <v>0</v>
      </c>
      <c r="BO113" s="9">
        <v>0</v>
      </c>
      <c r="BP113" s="35">
        <v>0</v>
      </c>
      <c r="BQ113" s="34">
        <v>0</v>
      </c>
      <c r="BR113" s="9">
        <v>0</v>
      </c>
      <c r="BS113" s="35">
        <v>0</v>
      </c>
      <c r="BT113" s="34">
        <v>0</v>
      </c>
      <c r="BU113" s="9">
        <v>0</v>
      </c>
      <c r="BV113" s="35">
        <v>0</v>
      </c>
      <c r="BW113" s="34">
        <v>0</v>
      </c>
      <c r="BX113" s="9">
        <v>0</v>
      </c>
      <c r="BY113" s="35">
        <v>0</v>
      </c>
      <c r="BZ113" s="34"/>
      <c r="CA113" s="9"/>
      <c r="CB113" s="35"/>
      <c r="CC113" s="34">
        <v>0</v>
      </c>
      <c r="CD113" s="9">
        <v>0</v>
      </c>
      <c r="CE113" s="35">
        <v>0</v>
      </c>
      <c r="CF113" s="34">
        <v>257</v>
      </c>
      <c r="CG113" s="9">
        <v>4098</v>
      </c>
      <c r="CH113" s="35">
        <f t="shared" si="393"/>
        <v>15945.525291828793</v>
      </c>
      <c r="CI113" s="34">
        <v>0</v>
      </c>
      <c r="CJ113" s="9">
        <v>0</v>
      </c>
      <c r="CK113" s="35">
        <v>0</v>
      </c>
      <c r="CL113" s="34">
        <v>192</v>
      </c>
      <c r="CM113" s="9">
        <v>2716</v>
      </c>
      <c r="CN113" s="35">
        <f t="shared" si="394"/>
        <v>14145.833333333334</v>
      </c>
      <c r="CO113" s="34">
        <v>0</v>
      </c>
      <c r="CP113" s="9">
        <v>0</v>
      </c>
      <c r="CQ113" s="35">
        <v>0</v>
      </c>
      <c r="CR113" s="34">
        <v>0</v>
      </c>
      <c r="CS113" s="9">
        <v>0</v>
      </c>
      <c r="CT113" s="35">
        <f t="shared" si="388"/>
        <v>0</v>
      </c>
      <c r="CU113" s="34">
        <v>0</v>
      </c>
      <c r="CV113" s="9">
        <v>0</v>
      </c>
      <c r="CW113" s="35">
        <v>0</v>
      </c>
      <c r="CX113" s="34">
        <v>0</v>
      </c>
      <c r="CY113" s="9">
        <v>0</v>
      </c>
      <c r="CZ113" s="35">
        <v>0</v>
      </c>
      <c r="DA113" s="34">
        <v>0</v>
      </c>
      <c r="DB113" s="9">
        <v>0</v>
      </c>
      <c r="DC113" s="35">
        <v>0</v>
      </c>
      <c r="DD113" s="34">
        <v>0</v>
      </c>
      <c r="DE113" s="9">
        <v>0</v>
      </c>
      <c r="DF113" s="35">
        <v>0</v>
      </c>
      <c r="DG113" s="34">
        <v>0</v>
      </c>
      <c r="DH113" s="9">
        <v>0</v>
      </c>
      <c r="DI113" s="35">
        <v>0</v>
      </c>
      <c r="DJ113" s="34">
        <v>0</v>
      </c>
      <c r="DK113" s="9">
        <v>0</v>
      </c>
      <c r="DL113" s="35">
        <v>0</v>
      </c>
      <c r="DM113" s="34">
        <v>0</v>
      </c>
      <c r="DN113" s="9">
        <v>0</v>
      </c>
      <c r="DO113" s="35">
        <v>0</v>
      </c>
      <c r="DP113" s="34">
        <v>1803</v>
      </c>
      <c r="DQ113" s="9">
        <v>26555</v>
      </c>
      <c r="DR113" s="35">
        <f>DQ113/DP113*1000</f>
        <v>14728.230726566833</v>
      </c>
      <c r="DS113" s="34">
        <v>0</v>
      </c>
      <c r="DT113" s="9">
        <v>0</v>
      </c>
      <c r="DU113" s="35">
        <f t="shared" si="389"/>
        <v>0</v>
      </c>
      <c r="DV113" s="34">
        <v>0</v>
      </c>
      <c r="DW113" s="9">
        <v>0</v>
      </c>
      <c r="DX113" s="35">
        <f t="shared" si="390"/>
        <v>0</v>
      </c>
      <c r="DY113" s="34">
        <v>0</v>
      </c>
      <c r="DZ113" s="9">
        <v>0</v>
      </c>
      <c r="EA113" s="35">
        <v>0</v>
      </c>
      <c r="EB113" s="7">
        <f t="shared" si="348"/>
        <v>2332</v>
      </c>
      <c r="EC113" s="11">
        <f t="shared" si="349"/>
        <v>34539</v>
      </c>
      <c r="ED113" s="4"/>
      <c r="EE113" s="5"/>
      <c r="EF113" s="4"/>
      <c r="EG113" s="4"/>
      <c r="EH113" s="4"/>
      <c r="EI113" s="5"/>
      <c r="EJ113" s="4"/>
      <c r="EK113" s="4"/>
      <c r="EL113" s="4"/>
      <c r="EM113" s="5"/>
      <c r="EN113" s="4"/>
      <c r="EO113" s="4"/>
      <c r="EP113" s="4"/>
      <c r="EQ113" s="5"/>
      <c r="ER113" s="4"/>
      <c r="ES113" s="4"/>
      <c r="ET113" s="4"/>
      <c r="EU113" s="5"/>
      <c r="EV113" s="4"/>
      <c r="EW113" s="4"/>
      <c r="EX113" s="4"/>
      <c r="EY113" s="5"/>
      <c r="EZ113" s="4"/>
      <c r="FA113" s="4"/>
      <c r="FB113" s="4"/>
      <c r="FC113" s="5"/>
      <c r="FD113" s="4"/>
      <c r="FE113" s="4"/>
      <c r="FF113" s="1"/>
      <c r="FG113" s="2"/>
      <c r="FH113" s="1"/>
      <c r="FI113" s="1"/>
      <c r="FJ113" s="1"/>
    </row>
    <row r="114" spans="1:241" x14ac:dyDescent="0.3">
      <c r="A114" s="43">
        <v>2012</v>
      </c>
      <c r="B114" s="44" t="s">
        <v>9</v>
      </c>
      <c r="C114" s="34">
        <v>0</v>
      </c>
      <c r="D114" s="9">
        <v>0</v>
      </c>
      <c r="E114" s="35">
        <v>0</v>
      </c>
      <c r="F114" s="34">
        <v>0</v>
      </c>
      <c r="G114" s="9">
        <v>0</v>
      </c>
      <c r="H114" s="35">
        <v>0</v>
      </c>
      <c r="I114" s="34">
        <v>0</v>
      </c>
      <c r="J114" s="9">
        <v>0</v>
      </c>
      <c r="K114" s="35">
        <f t="shared" si="387"/>
        <v>0</v>
      </c>
      <c r="L114" s="34">
        <v>0</v>
      </c>
      <c r="M114" s="9">
        <v>0</v>
      </c>
      <c r="N114" s="35">
        <v>0</v>
      </c>
      <c r="O114" s="34">
        <v>0</v>
      </c>
      <c r="P114" s="9">
        <v>0</v>
      </c>
      <c r="Q114" s="35">
        <v>0</v>
      </c>
      <c r="R114" s="34">
        <v>0</v>
      </c>
      <c r="S114" s="9">
        <v>0</v>
      </c>
      <c r="T114" s="35">
        <v>0</v>
      </c>
      <c r="U114" s="34">
        <v>0</v>
      </c>
      <c r="V114" s="9">
        <v>11</v>
      </c>
      <c r="W114" s="35">
        <v>0</v>
      </c>
      <c r="X114" s="34">
        <v>0</v>
      </c>
      <c r="Y114" s="9">
        <v>0</v>
      </c>
      <c r="Z114" s="35">
        <v>0</v>
      </c>
      <c r="AA114" s="34">
        <v>0</v>
      </c>
      <c r="AB114" s="9">
        <v>0</v>
      </c>
      <c r="AC114" s="35">
        <v>0</v>
      </c>
      <c r="AD114" s="34">
        <v>0</v>
      </c>
      <c r="AE114" s="9">
        <v>0</v>
      </c>
      <c r="AF114" s="35">
        <v>0</v>
      </c>
      <c r="AG114" s="34">
        <v>0</v>
      </c>
      <c r="AH114" s="9">
        <v>0</v>
      </c>
      <c r="AI114" s="35">
        <v>0</v>
      </c>
      <c r="AJ114" s="34">
        <v>0</v>
      </c>
      <c r="AK114" s="9">
        <v>0</v>
      </c>
      <c r="AL114" s="35">
        <v>0</v>
      </c>
      <c r="AM114" s="34">
        <v>0</v>
      </c>
      <c r="AN114" s="9">
        <v>0</v>
      </c>
      <c r="AO114" s="35">
        <v>0</v>
      </c>
      <c r="AP114" s="34">
        <v>0</v>
      </c>
      <c r="AQ114" s="9">
        <v>0</v>
      </c>
      <c r="AR114" s="35">
        <v>0</v>
      </c>
      <c r="AS114" s="34">
        <v>594</v>
      </c>
      <c r="AT114" s="9">
        <v>8369</v>
      </c>
      <c r="AU114" s="35">
        <f t="shared" si="395"/>
        <v>14089.225589225591</v>
      </c>
      <c r="AV114" s="34">
        <v>0</v>
      </c>
      <c r="AW114" s="9">
        <v>0</v>
      </c>
      <c r="AX114" s="35">
        <v>0</v>
      </c>
      <c r="AY114" s="34">
        <v>0</v>
      </c>
      <c r="AZ114" s="9">
        <v>0</v>
      </c>
      <c r="BA114" s="35">
        <v>0</v>
      </c>
      <c r="BB114" s="34">
        <v>-506</v>
      </c>
      <c r="BC114" s="9">
        <v>-7243</v>
      </c>
      <c r="BD114" s="35">
        <f>BC114/BB114*-1000</f>
        <v>-14314.229249011858</v>
      </c>
      <c r="BE114" s="34">
        <v>0</v>
      </c>
      <c r="BF114" s="9">
        <v>0</v>
      </c>
      <c r="BG114" s="35">
        <v>0</v>
      </c>
      <c r="BH114" s="34">
        <v>13</v>
      </c>
      <c r="BI114" s="9">
        <v>337</v>
      </c>
      <c r="BJ114" s="35">
        <f t="shared" si="392"/>
        <v>25923.076923076922</v>
      </c>
      <c r="BK114" s="34">
        <v>0</v>
      </c>
      <c r="BL114" s="9">
        <v>0</v>
      </c>
      <c r="BM114" s="35">
        <v>0</v>
      </c>
      <c r="BN114" s="34">
        <v>0</v>
      </c>
      <c r="BO114" s="9">
        <v>0</v>
      </c>
      <c r="BP114" s="35">
        <v>0</v>
      </c>
      <c r="BQ114" s="34">
        <v>0</v>
      </c>
      <c r="BR114" s="9">
        <v>0</v>
      </c>
      <c r="BS114" s="35">
        <v>0</v>
      </c>
      <c r="BT114" s="34">
        <v>0</v>
      </c>
      <c r="BU114" s="9">
        <v>0</v>
      </c>
      <c r="BV114" s="35">
        <v>0</v>
      </c>
      <c r="BW114" s="34">
        <v>0</v>
      </c>
      <c r="BX114" s="9">
        <v>0</v>
      </c>
      <c r="BY114" s="35">
        <v>0</v>
      </c>
      <c r="BZ114" s="34"/>
      <c r="CA114" s="9"/>
      <c r="CB114" s="35"/>
      <c r="CC114" s="34">
        <v>0</v>
      </c>
      <c r="CD114" s="9">
        <v>0</v>
      </c>
      <c r="CE114" s="35">
        <v>0</v>
      </c>
      <c r="CF114" s="34">
        <v>236</v>
      </c>
      <c r="CG114" s="9">
        <v>3901</v>
      </c>
      <c r="CH114" s="35">
        <f t="shared" si="393"/>
        <v>16529.661016949151</v>
      </c>
      <c r="CI114" s="34">
        <v>0</v>
      </c>
      <c r="CJ114" s="9">
        <v>0</v>
      </c>
      <c r="CK114" s="35">
        <v>0</v>
      </c>
      <c r="CL114" s="34">
        <v>209</v>
      </c>
      <c r="CM114" s="9">
        <v>2903</v>
      </c>
      <c r="CN114" s="35">
        <f t="shared" si="394"/>
        <v>13889.952153110049</v>
      </c>
      <c r="CO114" s="34">
        <v>0</v>
      </c>
      <c r="CP114" s="9">
        <v>0</v>
      </c>
      <c r="CQ114" s="35">
        <v>0</v>
      </c>
      <c r="CR114" s="34">
        <v>0</v>
      </c>
      <c r="CS114" s="9">
        <v>0</v>
      </c>
      <c r="CT114" s="35">
        <f t="shared" si="388"/>
        <v>0</v>
      </c>
      <c r="CU114" s="34">
        <v>0</v>
      </c>
      <c r="CV114" s="9">
        <v>0</v>
      </c>
      <c r="CW114" s="35">
        <v>0</v>
      </c>
      <c r="CX114" s="34">
        <v>0</v>
      </c>
      <c r="CY114" s="9">
        <v>0</v>
      </c>
      <c r="CZ114" s="35">
        <v>0</v>
      </c>
      <c r="DA114" s="34">
        <v>0</v>
      </c>
      <c r="DB114" s="9">
        <v>0</v>
      </c>
      <c r="DC114" s="35">
        <v>0</v>
      </c>
      <c r="DD114" s="34">
        <v>0</v>
      </c>
      <c r="DE114" s="9">
        <v>0</v>
      </c>
      <c r="DF114" s="35">
        <v>0</v>
      </c>
      <c r="DG114" s="34">
        <v>-546</v>
      </c>
      <c r="DH114" s="9">
        <v>-8277</v>
      </c>
      <c r="DI114" s="35">
        <f>DH114/DG114*-1000</f>
        <v>-15159.340659340658</v>
      </c>
      <c r="DJ114" s="34">
        <v>0</v>
      </c>
      <c r="DK114" s="9">
        <v>0</v>
      </c>
      <c r="DL114" s="35">
        <v>0</v>
      </c>
      <c r="DM114" s="34">
        <v>0</v>
      </c>
      <c r="DN114" s="9">
        <v>0</v>
      </c>
      <c r="DO114" s="35">
        <v>0</v>
      </c>
      <c r="DP114" s="34">
        <v>2819</v>
      </c>
      <c r="DQ114" s="9">
        <v>42237</v>
      </c>
      <c r="DR114" s="35">
        <f t="shared" ref="DR114:DR116" si="396">DQ114/DP114*1000</f>
        <v>14982.972685349414</v>
      </c>
      <c r="DS114" s="34">
        <v>0</v>
      </c>
      <c r="DT114" s="9">
        <v>0</v>
      </c>
      <c r="DU114" s="35">
        <f t="shared" si="389"/>
        <v>0</v>
      </c>
      <c r="DV114" s="34">
        <v>0</v>
      </c>
      <c r="DW114" s="9">
        <v>0</v>
      </c>
      <c r="DX114" s="35">
        <f t="shared" si="390"/>
        <v>0</v>
      </c>
      <c r="DY114" s="34">
        <v>0</v>
      </c>
      <c r="DZ114" s="9">
        <v>0</v>
      </c>
      <c r="EA114" s="35">
        <v>0</v>
      </c>
      <c r="EB114" s="7">
        <f t="shared" si="348"/>
        <v>2819</v>
      </c>
      <c r="EC114" s="11">
        <f t="shared" si="349"/>
        <v>42238</v>
      </c>
      <c r="ED114" s="4"/>
      <c r="EE114" s="5"/>
      <c r="EF114" s="4"/>
      <c r="EG114" s="4"/>
      <c r="EH114" s="4"/>
      <c r="EI114" s="5"/>
      <c r="EJ114" s="4"/>
      <c r="EK114" s="4"/>
      <c r="EL114" s="4"/>
      <c r="EM114" s="5"/>
      <c r="EN114" s="4"/>
      <c r="EO114" s="4"/>
      <c r="EP114" s="4"/>
      <c r="EQ114" s="5"/>
      <c r="ER114" s="4"/>
      <c r="ES114" s="4"/>
      <c r="ET114" s="4"/>
      <c r="EU114" s="5"/>
      <c r="EV114" s="4"/>
      <c r="EW114" s="4"/>
      <c r="EX114" s="4"/>
      <c r="EY114" s="5"/>
      <c r="EZ114" s="4"/>
      <c r="FA114" s="4"/>
      <c r="FB114" s="4"/>
      <c r="FC114" s="5"/>
      <c r="FD114" s="4"/>
      <c r="FE114" s="4"/>
      <c r="FF114" s="1"/>
      <c r="FG114" s="2"/>
      <c r="FH114" s="1"/>
      <c r="FI114" s="1"/>
      <c r="FJ114" s="1"/>
    </row>
    <row r="115" spans="1:241" x14ac:dyDescent="0.3">
      <c r="A115" s="43">
        <v>2012</v>
      </c>
      <c r="B115" s="44" t="s">
        <v>10</v>
      </c>
      <c r="C115" s="38">
        <v>0</v>
      </c>
      <c r="D115" s="10">
        <v>0</v>
      </c>
      <c r="E115" s="35">
        <v>0</v>
      </c>
      <c r="F115" s="38">
        <v>0</v>
      </c>
      <c r="G115" s="10">
        <v>0</v>
      </c>
      <c r="H115" s="35">
        <v>0</v>
      </c>
      <c r="I115" s="38">
        <v>0</v>
      </c>
      <c r="J115" s="10">
        <v>0</v>
      </c>
      <c r="K115" s="35">
        <f t="shared" si="387"/>
        <v>0</v>
      </c>
      <c r="L115" s="38">
        <v>0</v>
      </c>
      <c r="M115" s="10">
        <v>0</v>
      </c>
      <c r="N115" s="35">
        <v>0</v>
      </c>
      <c r="O115" s="38">
        <v>0</v>
      </c>
      <c r="P115" s="10">
        <v>0</v>
      </c>
      <c r="Q115" s="35">
        <v>0</v>
      </c>
      <c r="R115" s="38">
        <v>0</v>
      </c>
      <c r="S115" s="10">
        <v>0</v>
      </c>
      <c r="T115" s="35">
        <v>0</v>
      </c>
      <c r="U115" s="38">
        <v>-2819</v>
      </c>
      <c r="V115" s="10">
        <v>-42215</v>
      </c>
      <c r="W115" s="35">
        <f>V115/U115*-1000</f>
        <v>-14975.168499467896</v>
      </c>
      <c r="X115" s="34">
        <v>0</v>
      </c>
      <c r="Y115" s="9">
        <v>0</v>
      </c>
      <c r="Z115" s="35">
        <v>0</v>
      </c>
      <c r="AA115" s="34">
        <v>0</v>
      </c>
      <c r="AB115" s="9">
        <v>0</v>
      </c>
      <c r="AC115" s="35">
        <v>0</v>
      </c>
      <c r="AD115" s="34">
        <v>0</v>
      </c>
      <c r="AE115" s="9">
        <v>0</v>
      </c>
      <c r="AF115" s="35">
        <v>0</v>
      </c>
      <c r="AG115" s="34">
        <v>0</v>
      </c>
      <c r="AH115" s="9">
        <v>0</v>
      </c>
      <c r="AI115" s="35">
        <v>0</v>
      </c>
      <c r="AJ115" s="34">
        <v>0</v>
      </c>
      <c r="AK115" s="9">
        <v>0</v>
      </c>
      <c r="AL115" s="35">
        <v>0</v>
      </c>
      <c r="AM115" s="34">
        <v>0</v>
      </c>
      <c r="AN115" s="9">
        <v>0</v>
      </c>
      <c r="AO115" s="35">
        <v>0</v>
      </c>
      <c r="AP115" s="34">
        <v>0</v>
      </c>
      <c r="AQ115" s="9">
        <v>0</v>
      </c>
      <c r="AR115" s="35">
        <v>0</v>
      </c>
      <c r="AS115" s="34">
        <v>762</v>
      </c>
      <c r="AT115" s="9">
        <v>11006</v>
      </c>
      <c r="AU115" s="35">
        <f t="shared" si="395"/>
        <v>14443.569553805775</v>
      </c>
      <c r="AV115" s="34">
        <v>0</v>
      </c>
      <c r="AW115" s="9">
        <v>0</v>
      </c>
      <c r="AX115" s="35">
        <v>0</v>
      </c>
      <c r="AY115" s="34">
        <v>0</v>
      </c>
      <c r="AZ115" s="9">
        <v>0</v>
      </c>
      <c r="BA115" s="35">
        <v>0</v>
      </c>
      <c r="BB115" s="34">
        <v>0</v>
      </c>
      <c r="BC115" s="9">
        <v>0</v>
      </c>
      <c r="BD115" s="35">
        <v>0</v>
      </c>
      <c r="BE115" s="34">
        <v>0</v>
      </c>
      <c r="BF115" s="9">
        <v>0</v>
      </c>
      <c r="BG115" s="35">
        <v>0</v>
      </c>
      <c r="BH115" s="34">
        <v>-641</v>
      </c>
      <c r="BI115" s="9">
        <v>-9230</v>
      </c>
      <c r="BJ115" s="35">
        <f>BI115/BH115*-1000</f>
        <v>-14399.375975039002</v>
      </c>
      <c r="BK115" s="34">
        <v>0</v>
      </c>
      <c r="BL115" s="9">
        <v>0</v>
      </c>
      <c r="BM115" s="35">
        <v>0</v>
      </c>
      <c r="BN115" s="34">
        <v>0</v>
      </c>
      <c r="BO115" s="9">
        <v>0</v>
      </c>
      <c r="BP115" s="35">
        <v>0</v>
      </c>
      <c r="BQ115" s="34">
        <v>0</v>
      </c>
      <c r="BR115" s="9">
        <v>0</v>
      </c>
      <c r="BS115" s="35">
        <v>0</v>
      </c>
      <c r="BT115" s="34">
        <v>0</v>
      </c>
      <c r="BU115" s="9">
        <v>0</v>
      </c>
      <c r="BV115" s="35">
        <v>0</v>
      </c>
      <c r="BW115" s="34">
        <v>0</v>
      </c>
      <c r="BX115" s="9">
        <v>0</v>
      </c>
      <c r="BY115" s="35">
        <v>0</v>
      </c>
      <c r="BZ115" s="34"/>
      <c r="CA115" s="9"/>
      <c r="CB115" s="35"/>
      <c r="CC115" s="34">
        <v>0</v>
      </c>
      <c r="CD115" s="9">
        <v>0</v>
      </c>
      <c r="CE115" s="35">
        <v>0</v>
      </c>
      <c r="CF115" s="34">
        <v>337</v>
      </c>
      <c r="CG115" s="9">
        <v>5727</v>
      </c>
      <c r="CH115" s="35">
        <f t="shared" si="393"/>
        <v>16994.065281899111</v>
      </c>
      <c r="CI115" s="34">
        <v>0</v>
      </c>
      <c r="CJ115" s="9">
        <v>0</v>
      </c>
      <c r="CK115" s="35">
        <v>0</v>
      </c>
      <c r="CL115" s="34">
        <v>221</v>
      </c>
      <c r="CM115" s="9">
        <v>2856</v>
      </c>
      <c r="CN115" s="35">
        <f t="shared" si="394"/>
        <v>12923.076923076924</v>
      </c>
      <c r="CO115" s="34">
        <v>0</v>
      </c>
      <c r="CP115" s="9">
        <v>0</v>
      </c>
      <c r="CQ115" s="35">
        <v>0</v>
      </c>
      <c r="CR115" s="34">
        <v>0</v>
      </c>
      <c r="CS115" s="9">
        <v>0</v>
      </c>
      <c r="CT115" s="35">
        <f t="shared" si="388"/>
        <v>0</v>
      </c>
      <c r="CU115" s="34">
        <v>0</v>
      </c>
      <c r="CV115" s="9">
        <v>0</v>
      </c>
      <c r="CW115" s="35">
        <v>0</v>
      </c>
      <c r="CX115" s="34">
        <v>0</v>
      </c>
      <c r="CY115" s="9">
        <v>0</v>
      </c>
      <c r="CZ115" s="35">
        <v>0</v>
      </c>
      <c r="DA115" s="34">
        <v>0</v>
      </c>
      <c r="DB115" s="9">
        <v>0</v>
      </c>
      <c r="DC115" s="35">
        <v>0</v>
      </c>
      <c r="DD115" s="34">
        <v>0</v>
      </c>
      <c r="DE115" s="9">
        <v>0</v>
      </c>
      <c r="DF115" s="35">
        <v>0</v>
      </c>
      <c r="DG115" s="34">
        <v>0</v>
      </c>
      <c r="DH115" s="9">
        <v>0</v>
      </c>
      <c r="DI115" s="35">
        <v>0</v>
      </c>
      <c r="DJ115" s="34">
        <v>0</v>
      </c>
      <c r="DK115" s="9">
        <v>0</v>
      </c>
      <c r="DL115" s="35">
        <v>0</v>
      </c>
      <c r="DM115" s="34">
        <v>0</v>
      </c>
      <c r="DN115" s="9">
        <v>0</v>
      </c>
      <c r="DO115" s="35">
        <v>0</v>
      </c>
      <c r="DP115" s="34">
        <v>2622</v>
      </c>
      <c r="DQ115" s="9">
        <v>39696</v>
      </c>
      <c r="DR115" s="35">
        <f t="shared" si="396"/>
        <v>15139.588100686498</v>
      </c>
      <c r="DS115" s="34">
        <v>0</v>
      </c>
      <c r="DT115" s="9">
        <v>0</v>
      </c>
      <c r="DU115" s="35">
        <f t="shared" si="389"/>
        <v>0</v>
      </c>
      <c r="DV115" s="34">
        <v>0</v>
      </c>
      <c r="DW115" s="9">
        <v>0</v>
      </c>
      <c r="DX115" s="35">
        <f t="shared" si="390"/>
        <v>0</v>
      </c>
      <c r="DY115" s="34">
        <v>0</v>
      </c>
      <c r="DZ115" s="9">
        <v>0</v>
      </c>
      <c r="EA115" s="35">
        <v>0</v>
      </c>
      <c r="EB115" s="7">
        <f t="shared" si="348"/>
        <v>482</v>
      </c>
      <c r="EC115" s="11">
        <f t="shared" si="349"/>
        <v>7840</v>
      </c>
      <c r="ED115" s="4"/>
      <c r="EE115" s="5"/>
      <c r="EF115" s="4"/>
      <c r="EG115" s="4"/>
      <c r="EH115" s="4"/>
      <c r="EI115" s="5"/>
      <c r="EJ115" s="4"/>
      <c r="EK115" s="4"/>
      <c r="EL115" s="4"/>
      <c r="EM115" s="5"/>
      <c r="EN115" s="4"/>
      <c r="EO115" s="4"/>
      <c r="EP115" s="4"/>
      <c r="EQ115" s="5"/>
      <c r="ER115" s="4"/>
      <c r="ES115" s="4"/>
      <c r="ET115" s="4"/>
      <c r="EU115" s="5"/>
      <c r="EV115" s="4"/>
      <c r="EW115" s="4"/>
      <c r="EX115" s="4"/>
      <c r="EY115" s="5"/>
      <c r="EZ115" s="4"/>
      <c r="FA115" s="4"/>
      <c r="FB115" s="4"/>
      <c r="FC115" s="5"/>
      <c r="FD115" s="4"/>
      <c r="FE115" s="4"/>
      <c r="FF115" s="1"/>
      <c r="FG115" s="2"/>
      <c r="FH115" s="1"/>
      <c r="FI115" s="1"/>
      <c r="FJ115" s="1"/>
    </row>
    <row r="116" spans="1:241" x14ac:dyDescent="0.3">
      <c r="A116" s="43">
        <v>2012</v>
      </c>
      <c r="B116" s="44" t="s">
        <v>11</v>
      </c>
      <c r="C116" s="38">
        <v>0</v>
      </c>
      <c r="D116" s="10">
        <v>0</v>
      </c>
      <c r="E116" s="35">
        <v>0</v>
      </c>
      <c r="F116" s="34">
        <v>0</v>
      </c>
      <c r="G116" s="9">
        <v>0</v>
      </c>
      <c r="H116" s="35">
        <v>0</v>
      </c>
      <c r="I116" s="34">
        <v>0</v>
      </c>
      <c r="J116" s="9">
        <v>0</v>
      </c>
      <c r="K116" s="35">
        <f t="shared" si="387"/>
        <v>0</v>
      </c>
      <c r="L116" s="34">
        <v>0</v>
      </c>
      <c r="M116" s="9">
        <v>0</v>
      </c>
      <c r="N116" s="35">
        <v>0</v>
      </c>
      <c r="O116" s="38">
        <v>0</v>
      </c>
      <c r="P116" s="10">
        <v>0</v>
      </c>
      <c r="Q116" s="35">
        <v>0</v>
      </c>
      <c r="R116" s="38">
        <v>0</v>
      </c>
      <c r="S116" s="10">
        <v>0</v>
      </c>
      <c r="T116" s="35">
        <v>0</v>
      </c>
      <c r="U116" s="38">
        <v>0</v>
      </c>
      <c r="V116" s="10">
        <v>0</v>
      </c>
      <c r="W116" s="35">
        <v>0</v>
      </c>
      <c r="X116" s="34">
        <v>0</v>
      </c>
      <c r="Y116" s="9">
        <v>0</v>
      </c>
      <c r="Z116" s="35">
        <v>0</v>
      </c>
      <c r="AA116" s="34">
        <v>0</v>
      </c>
      <c r="AB116" s="9">
        <v>0</v>
      </c>
      <c r="AC116" s="35">
        <v>0</v>
      </c>
      <c r="AD116" s="34">
        <v>0</v>
      </c>
      <c r="AE116" s="9">
        <v>0</v>
      </c>
      <c r="AF116" s="35">
        <v>0</v>
      </c>
      <c r="AG116" s="34">
        <v>0</v>
      </c>
      <c r="AH116" s="9">
        <v>0</v>
      </c>
      <c r="AI116" s="35">
        <v>0</v>
      </c>
      <c r="AJ116" s="34">
        <v>0</v>
      </c>
      <c r="AK116" s="9">
        <v>0</v>
      </c>
      <c r="AL116" s="35">
        <v>0</v>
      </c>
      <c r="AM116" s="34">
        <v>0</v>
      </c>
      <c r="AN116" s="9">
        <v>0</v>
      </c>
      <c r="AO116" s="35">
        <v>0</v>
      </c>
      <c r="AP116" s="34">
        <v>0</v>
      </c>
      <c r="AQ116" s="9">
        <v>0</v>
      </c>
      <c r="AR116" s="35">
        <v>0</v>
      </c>
      <c r="AS116" s="34">
        <v>-2519</v>
      </c>
      <c r="AT116" s="9">
        <v>-38646</v>
      </c>
      <c r="AU116" s="35">
        <f>AT116/AS116*-1000</f>
        <v>-15341.802302500993</v>
      </c>
      <c r="AV116" s="34">
        <v>0</v>
      </c>
      <c r="AW116" s="9">
        <v>0</v>
      </c>
      <c r="AX116" s="35">
        <v>0</v>
      </c>
      <c r="AY116" s="34">
        <v>0</v>
      </c>
      <c r="AZ116" s="9">
        <v>0</v>
      </c>
      <c r="BA116" s="35">
        <v>0</v>
      </c>
      <c r="BB116" s="34">
        <v>0</v>
      </c>
      <c r="BC116" s="9">
        <v>0</v>
      </c>
      <c r="BD116" s="35">
        <v>0</v>
      </c>
      <c r="BE116" s="34">
        <v>0</v>
      </c>
      <c r="BF116" s="9">
        <v>0</v>
      </c>
      <c r="BG116" s="35">
        <v>0</v>
      </c>
      <c r="BH116" s="34">
        <v>-640</v>
      </c>
      <c r="BI116" s="9">
        <v>-9321</v>
      </c>
      <c r="BJ116" s="35">
        <f t="shared" ref="BJ116:BJ121" si="397">BI116/BH116*-1000</f>
        <v>-14564.0625</v>
      </c>
      <c r="BK116" s="34">
        <v>0</v>
      </c>
      <c r="BL116" s="9">
        <v>0</v>
      </c>
      <c r="BM116" s="35">
        <v>0</v>
      </c>
      <c r="BN116" s="34">
        <v>0</v>
      </c>
      <c r="BO116" s="9">
        <v>0</v>
      </c>
      <c r="BP116" s="35">
        <v>0</v>
      </c>
      <c r="BQ116" s="34">
        <v>0</v>
      </c>
      <c r="BR116" s="9">
        <v>0</v>
      </c>
      <c r="BS116" s="35">
        <v>0</v>
      </c>
      <c r="BT116" s="34">
        <v>0</v>
      </c>
      <c r="BU116" s="9">
        <v>0</v>
      </c>
      <c r="BV116" s="35">
        <v>0</v>
      </c>
      <c r="BW116" s="34">
        <v>0</v>
      </c>
      <c r="BX116" s="9">
        <v>0</v>
      </c>
      <c r="BY116" s="35">
        <v>0</v>
      </c>
      <c r="BZ116" s="34"/>
      <c r="CA116" s="9"/>
      <c r="CB116" s="35"/>
      <c r="CC116" s="34">
        <v>0</v>
      </c>
      <c r="CD116" s="9">
        <v>0</v>
      </c>
      <c r="CE116" s="35">
        <v>0</v>
      </c>
      <c r="CF116" s="34">
        <v>340</v>
      </c>
      <c r="CG116" s="9">
        <v>5830</v>
      </c>
      <c r="CH116" s="35">
        <f t="shared" si="393"/>
        <v>17147.058823529413</v>
      </c>
      <c r="CI116" s="34">
        <v>0</v>
      </c>
      <c r="CJ116" s="9">
        <v>0</v>
      </c>
      <c r="CK116" s="35">
        <v>0</v>
      </c>
      <c r="CL116" s="34">
        <v>629</v>
      </c>
      <c r="CM116" s="9">
        <v>9560</v>
      </c>
      <c r="CN116" s="35">
        <f t="shared" si="394"/>
        <v>15198.72813990461</v>
      </c>
      <c r="CO116" s="34">
        <v>0</v>
      </c>
      <c r="CP116" s="9">
        <v>0</v>
      </c>
      <c r="CQ116" s="35">
        <v>0</v>
      </c>
      <c r="CR116" s="34">
        <v>0</v>
      </c>
      <c r="CS116" s="9">
        <v>0</v>
      </c>
      <c r="CT116" s="35">
        <f t="shared" si="388"/>
        <v>0</v>
      </c>
      <c r="CU116" s="34">
        <v>0</v>
      </c>
      <c r="CV116" s="9">
        <v>0</v>
      </c>
      <c r="CW116" s="35">
        <v>0</v>
      </c>
      <c r="CX116" s="34">
        <v>0</v>
      </c>
      <c r="CY116" s="9">
        <v>0</v>
      </c>
      <c r="CZ116" s="35">
        <v>0</v>
      </c>
      <c r="DA116" s="34">
        <v>0</v>
      </c>
      <c r="DB116" s="9">
        <v>0</v>
      </c>
      <c r="DC116" s="35">
        <v>0</v>
      </c>
      <c r="DD116" s="34">
        <v>0</v>
      </c>
      <c r="DE116" s="9">
        <v>0</v>
      </c>
      <c r="DF116" s="35">
        <v>0</v>
      </c>
      <c r="DG116" s="34">
        <v>0</v>
      </c>
      <c r="DH116" s="9">
        <v>0</v>
      </c>
      <c r="DI116" s="35">
        <v>0</v>
      </c>
      <c r="DJ116" s="34">
        <v>0</v>
      </c>
      <c r="DK116" s="9">
        <v>0</v>
      </c>
      <c r="DL116" s="35">
        <v>0</v>
      </c>
      <c r="DM116" s="34">
        <v>0</v>
      </c>
      <c r="DN116" s="9">
        <v>0</v>
      </c>
      <c r="DO116" s="35">
        <v>0</v>
      </c>
      <c r="DP116" s="34">
        <v>3032</v>
      </c>
      <c r="DQ116" s="9">
        <v>46670</v>
      </c>
      <c r="DR116" s="35">
        <f t="shared" si="396"/>
        <v>15392.480211081795</v>
      </c>
      <c r="DS116" s="34">
        <v>0</v>
      </c>
      <c r="DT116" s="9">
        <v>0</v>
      </c>
      <c r="DU116" s="35">
        <f t="shared" si="389"/>
        <v>0</v>
      </c>
      <c r="DV116" s="34">
        <v>0</v>
      </c>
      <c r="DW116" s="9">
        <v>0</v>
      </c>
      <c r="DX116" s="35">
        <f t="shared" si="390"/>
        <v>0</v>
      </c>
      <c r="DY116" s="34">
        <v>0</v>
      </c>
      <c r="DZ116" s="9">
        <v>0</v>
      </c>
      <c r="EA116" s="35">
        <v>0</v>
      </c>
      <c r="EB116" s="7">
        <f t="shared" si="348"/>
        <v>842</v>
      </c>
      <c r="EC116" s="11">
        <f t="shared" si="349"/>
        <v>14093</v>
      </c>
      <c r="ED116" s="4"/>
      <c r="EE116" s="5"/>
      <c r="EF116" s="4"/>
      <c r="EG116" s="4"/>
      <c r="EH116" s="4"/>
      <c r="EI116" s="5"/>
      <c r="EJ116" s="4"/>
      <c r="EK116" s="4"/>
      <c r="EL116" s="4"/>
      <c r="EM116" s="5"/>
      <c r="EN116" s="4"/>
      <c r="EO116" s="4"/>
      <c r="EP116" s="4"/>
      <c r="EQ116" s="5"/>
      <c r="ER116" s="4"/>
      <c r="ES116" s="4"/>
      <c r="ET116" s="4"/>
      <c r="EU116" s="5"/>
      <c r="EV116" s="4"/>
      <c r="EW116" s="4"/>
      <c r="EX116" s="4"/>
      <c r="EY116" s="5"/>
      <c r="EZ116" s="4"/>
      <c r="FA116" s="4"/>
      <c r="FB116" s="4"/>
      <c r="FC116" s="5"/>
      <c r="FD116" s="4"/>
      <c r="FE116" s="4"/>
      <c r="FF116" s="1"/>
      <c r="FG116" s="2"/>
      <c r="FH116" s="1"/>
      <c r="FI116" s="1"/>
      <c r="FJ116" s="1"/>
    </row>
    <row r="117" spans="1:241" x14ac:dyDescent="0.3">
      <c r="A117" s="43">
        <v>2012</v>
      </c>
      <c r="B117" s="44" t="s">
        <v>12</v>
      </c>
      <c r="C117" s="38">
        <v>0</v>
      </c>
      <c r="D117" s="10">
        <v>0</v>
      </c>
      <c r="E117" s="35">
        <v>0</v>
      </c>
      <c r="F117" s="34">
        <v>0</v>
      </c>
      <c r="G117" s="9">
        <v>0</v>
      </c>
      <c r="H117" s="35">
        <v>0</v>
      </c>
      <c r="I117" s="34">
        <v>0</v>
      </c>
      <c r="J117" s="9">
        <v>0</v>
      </c>
      <c r="K117" s="35">
        <f t="shared" si="387"/>
        <v>0</v>
      </c>
      <c r="L117" s="34">
        <v>0</v>
      </c>
      <c r="M117" s="9">
        <v>0</v>
      </c>
      <c r="N117" s="35">
        <v>0</v>
      </c>
      <c r="O117" s="38">
        <v>0</v>
      </c>
      <c r="P117" s="10">
        <v>0</v>
      </c>
      <c r="Q117" s="35">
        <v>0</v>
      </c>
      <c r="R117" s="38">
        <v>0</v>
      </c>
      <c r="S117" s="10">
        <v>0</v>
      </c>
      <c r="T117" s="35">
        <v>0</v>
      </c>
      <c r="U117" s="38">
        <v>0</v>
      </c>
      <c r="V117" s="10">
        <v>0</v>
      </c>
      <c r="W117" s="35">
        <v>0</v>
      </c>
      <c r="X117" s="34">
        <v>0</v>
      </c>
      <c r="Y117" s="9">
        <v>0</v>
      </c>
      <c r="Z117" s="35">
        <v>0</v>
      </c>
      <c r="AA117" s="34">
        <v>0</v>
      </c>
      <c r="AB117" s="9">
        <v>0</v>
      </c>
      <c r="AC117" s="35">
        <v>0</v>
      </c>
      <c r="AD117" s="34">
        <v>0</v>
      </c>
      <c r="AE117" s="9">
        <v>0</v>
      </c>
      <c r="AF117" s="35">
        <v>0</v>
      </c>
      <c r="AG117" s="34">
        <v>0</v>
      </c>
      <c r="AH117" s="9">
        <v>0</v>
      </c>
      <c r="AI117" s="35">
        <v>0</v>
      </c>
      <c r="AJ117" s="34">
        <v>0</v>
      </c>
      <c r="AK117" s="9">
        <v>0</v>
      </c>
      <c r="AL117" s="35">
        <v>0</v>
      </c>
      <c r="AM117" s="34">
        <v>0</v>
      </c>
      <c r="AN117" s="9">
        <v>0</v>
      </c>
      <c r="AO117" s="35">
        <v>0</v>
      </c>
      <c r="AP117" s="34">
        <v>0</v>
      </c>
      <c r="AQ117" s="9">
        <v>0</v>
      </c>
      <c r="AR117" s="35">
        <v>0</v>
      </c>
      <c r="AS117" s="34">
        <v>0</v>
      </c>
      <c r="AT117" s="9">
        <v>0</v>
      </c>
      <c r="AU117" s="35">
        <v>0</v>
      </c>
      <c r="AV117" s="34">
        <v>0</v>
      </c>
      <c r="AW117" s="9">
        <v>0</v>
      </c>
      <c r="AX117" s="35">
        <v>0</v>
      </c>
      <c r="AY117" s="34">
        <v>0</v>
      </c>
      <c r="AZ117" s="9">
        <v>0</v>
      </c>
      <c r="BA117" s="35">
        <v>0</v>
      </c>
      <c r="BB117" s="34">
        <v>0</v>
      </c>
      <c r="BC117" s="9">
        <v>0</v>
      </c>
      <c r="BD117" s="35">
        <v>0</v>
      </c>
      <c r="BE117" s="34">
        <v>0</v>
      </c>
      <c r="BF117" s="9">
        <v>0</v>
      </c>
      <c r="BG117" s="35">
        <v>0</v>
      </c>
      <c r="BH117" s="34">
        <v>0</v>
      </c>
      <c r="BI117" s="9">
        <v>0</v>
      </c>
      <c r="BJ117" s="35">
        <v>0</v>
      </c>
      <c r="BK117" s="34">
        <v>0</v>
      </c>
      <c r="BL117" s="9">
        <v>0</v>
      </c>
      <c r="BM117" s="35">
        <v>0</v>
      </c>
      <c r="BN117" s="34">
        <v>0</v>
      </c>
      <c r="BO117" s="9">
        <v>0</v>
      </c>
      <c r="BP117" s="35">
        <v>0</v>
      </c>
      <c r="BQ117" s="34">
        <v>0</v>
      </c>
      <c r="BR117" s="9">
        <v>0</v>
      </c>
      <c r="BS117" s="35">
        <v>0</v>
      </c>
      <c r="BT117" s="34">
        <v>0</v>
      </c>
      <c r="BU117" s="9">
        <v>0</v>
      </c>
      <c r="BV117" s="35">
        <v>0</v>
      </c>
      <c r="BW117" s="34">
        <v>0</v>
      </c>
      <c r="BX117" s="9">
        <v>0</v>
      </c>
      <c r="BY117" s="35">
        <v>0</v>
      </c>
      <c r="BZ117" s="34"/>
      <c r="CA117" s="9"/>
      <c r="CB117" s="35"/>
      <c r="CC117" s="34">
        <v>0</v>
      </c>
      <c r="CD117" s="9">
        <v>0</v>
      </c>
      <c r="CE117" s="35">
        <v>0</v>
      </c>
      <c r="CF117" s="34">
        <v>0</v>
      </c>
      <c r="CG117" s="9">
        <v>0</v>
      </c>
      <c r="CH117" s="35">
        <v>0</v>
      </c>
      <c r="CI117" s="34">
        <v>0</v>
      </c>
      <c r="CJ117" s="9">
        <v>0</v>
      </c>
      <c r="CK117" s="35">
        <v>0</v>
      </c>
      <c r="CL117" s="34">
        <v>0</v>
      </c>
      <c r="CM117" s="9">
        <v>0</v>
      </c>
      <c r="CN117" s="35">
        <v>0</v>
      </c>
      <c r="CO117" s="34">
        <v>0</v>
      </c>
      <c r="CP117" s="9">
        <v>0</v>
      </c>
      <c r="CQ117" s="35">
        <v>0</v>
      </c>
      <c r="CR117" s="34">
        <v>0</v>
      </c>
      <c r="CS117" s="9">
        <v>0</v>
      </c>
      <c r="CT117" s="35">
        <f t="shared" si="388"/>
        <v>0</v>
      </c>
      <c r="CU117" s="34">
        <v>0</v>
      </c>
      <c r="CV117" s="9">
        <v>0</v>
      </c>
      <c r="CW117" s="35">
        <v>0</v>
      </c>
      <c r="CX117" s="34">
        <v>0</v>
      </c>
      <c r="CY117" s="9">
        <v>0</v>
      </c>
      <c r="CZ117" s="35">
        <v>0</v>
      </c>
      <c r="DA117" s="34">
        <v>0</v>
      </c>
      <c r="DB117" s="9">
        <v>0</v>
      </c>
      <c r="DC117" s="35">
        <v>0</v>
      </c>
      <c r="DD117" s="34">
        <v>0</v>
      </c>
      <c r="DE117" s="9">
        <v>0</v>
      </c>
      <c r="DF117" s="35">
        <v>0</v>
      </c>
      <c r="DG117" s="34">
        <v>0</v>
      </c>
      <c r="DH117" s="9">
        <v>0</v>
      </c>
      <c r="DI117" s="35">
        <v>0</v>
      </c>
      <c r="DJ117" s="34">
        <v>0</v>
      </c>
      <c r="DK117" s="9">
        <v>0</v>
      </c>
      <c r="DL117" s="35">
        <v>0</v>
      </c>
      <c r="DM117" s="34">
        <v>0</v>
      </c>
      <c r="DN117" s="9">
        <v>0</v>
      </c>
      <c r="DO117" s="35">
        <v>0</v>
      </c>
      <c r="DP117" s="34">
        <v>0</v>
      </c>
      <c r="DQ117" s="9">
        <v>0</v>
      </c>
      <c r="DR117" s="35">
        <v>0</v>
      </c>
      <c r="DS117" s="34">
        <v>0</v>
      </c>
      <c r="DT117" s="9">
        <v>0</v>
      </c>
      <c r="DU117" s="35">
        <f t="shared" si="389"/>
        <v>0</v>
      </c>
      <c r="DV117" s="34">
        <v>0</v>
      </c>
      <c r="DW117" s="9">
        <v>0</v>
      </c>
      <c r="DX117" s="35">
        <f t="shared" si="390"/>
        <v>0</v>
      </c>
      <c r="DY117" s="34">
        <v>0</v>
      </c>
      <c r="DZ117" s="9">
        <v>0</v>
      </c>
      <c r="EA117" s="35">
        <v>0</v>
      </c>
      <c r="EB117" s="7">
        <f t="shared" si="348"/>
        <v>0</v>
      </c>
      <c r="EC117" s="11">
        <f t="shared" si="349"/>
        <v>0</v>
      </c>
      <c r="ED117" s="4"/>
      <c r="EE117" s="5"/>
      <c r="EF117" s="4"/>
      <c r="EG117" s="4"/>
      <c r="EH117" s="4"/>
      <c r="EI117" s="5"/>
      <c r="EJ117" s="4"/>
      <c r="EK117" s="4"/>
      <c r="EL117" s="4"/>
      <c r="EM117" s="5"/>
      <c r="EN117" s="4"/>
      <c r="EO117" s="4"/>
      <c r="EP117" s="4"/>
      <c r="EQ117" s="5"/>
      <c r="ER117" s="4"/>
      <c r="ES117" s="4"/>
      <c r="ET117" s="4"/>
      <c r="EU117" s="5"/>
      <c r="EV117" s="4"/>
      <c r="EW117" s="4"/>
      <c r="EX117" s="4"/>
      <c r="EY117" s="5"/>
      <c r="EZ117" s="4"/>
      <c r="FA117" s="4"/>
      <c r="FB117" s="4"/>
      <c r="FC117" s="5"/>
      <c r="FD117" s="4"/>
      <c r="FE117" s="4"/>
      <c r="FF117" s="1"/>
      <c r="FG117" s="2"/>
      <c r="FH117" s="1"/>
      <c r="FI117" s="1"/>
      <c r="FJ117" s="1"/>
    </row>
    <row r="118" spans="1:241" x14ac:dyDescent="0.3">
      <c r="A118" s="43">
        <v>2012</v>
      </c>
      <c r="B118" s="44" t="s">
        <v>13</v>
      </c>
      <c r="C118" s="38">
        <v>0</v>
      </c>
      <c r="D118" s="10">
        <v>0</v>
      </c>
      <c r="E118" s="35">
        <v>0</v>
      </c>
      <c r="F118" s="34">
        <v>0</v>
      </c>
      <c r="G118" s="9">
        <v>0</v>
      </c>
      <c r="H118" s="35">
        <v>0</v>
      </c>
      <c r="I118" s="34">
        <v>0</v>
      </c>
      <c r="J118" s="9">
        <v>0</v>
      </c>
      <c r="K118" s="35">
        <f t="shared" si="387"/>
        <v>0</v>
      </c>
      <c r="L118" s="34">
        <v>0</v>
      </c>
      <c r="M118" s="9">
        <v>0</v>
      </c>
      <c r="N118" s="35">
        <v>0</v>
      </c>
      <c r="O118" s="38">
        <v>0</v>
      </c>
      <c r="P118" s="10">
        <v>0</v>
      </c>
      <c r="Q118" s="35">
        <v>0</v>
      </c>
      <c r="R118" s="38">
        <v>0</v>
      </c>
      <c r="S118" s="10">
        <v>0</v>
      </c>
      <c r="T118" s="35">
        <v>0</v>
      </c>
      <c r="U118" s="38">
        <v>-4142</v>
      </c>
      <c r="V118" s="10">
        <v>-64125</v>
      </c>
      <c r="W118" s="35">
        <f>V118/U118*-1000</f>
        <v>-15481.65137614679</v>
      </c>
      <c r="X118" s="34">
        <v>0</v>
      </c>
      <c r="Y118" s="9">
        <v>0</v>
      </c>
      <c r="Z118" s="35">
        <v>0</v>
      </c>
      <c r="AA118" s="34">
        <v>0</v>
      </c>
      <c r="AB118" s="9">
        <v>0</v>
      </c>
      <c r="AC118" s="35">
        <v>0</v>
      </c>
      <c r="AD118" s="34">
        <v>0</v>
      </c>
      <c r="AE118" s="9">
        <v>0</v>
      </c>
      <c r="AF118" s="35">
        <v>0</v>
      </c>
      <c r="AG118" s="34">
        <v>0</v>
      </c>
      <c r="AH118" s="9">
        <v>0</v>
      </c>
      <c r="AI118" s="35">
        <v>0</v>
      </c>
      <c r="AJ118" s="34">
        <v>0</v>
      </c>
      <c r="AK118" s="9">
        <v>0</v>
      </c>
      <c r="AL118" s="35">
        <v>0</v>
      </c>
      <c r="AM118" s="34">
        <v>0</v>
      </c>
      <c r="AN118" s="9">
        <v>0</v>
      </c>
      <c r="AO118" s="35">
        <v>0</v>
      </c>
      <c r="AP118" s="34">
        <v>0</v>
      </c>
      <c r="AQ118" s="9">
        <v>0</v>
      </c>
      <c r="AR118" s="35">
        <v>0</v>
      </c>
      <c r="AS118" s="34">
        <v>1093</v>
      </c>
      <c r="AT118" s="9">
        <v>16534</v>
      </c>
      <c r="AU118" s="35">
        <f t="shared" si="395"/>
        <v>15127.172918572736</v>
      </c>
      <c r="AV118" s="34">
        <v>0</v>
      </c>
      <c r="AW118" s="9">
        <v>0</v>
      </c>
      <c r="AX118" s="35">
        <v>0</v>
      </c>
      <c r="AY118" s="34">
        <v>0</v>
      </c>
      <c r="AZ118" s="9">
        <v>0</v>
      </c>
      <c r="BA118" s="35">
        <v>0</v>
      </c>
      <c r="BB118" s="34">
        <v>0</v>
      </c>
      <c r="BC118" s="9">
        <v>0</v>
      </c>
      <c r="BD118" s="35">
        <v>0</v>
      </c>
      <c r="BE118" s="34">
        <v>0</v>
      </c>
      <c r="BF118" s="9">
        <v>0</v>
      </c>
      <c r="BG118" s="35">
        <v>0</v>
      </c>
      <c r="BH118" s="34">
        <v>0</v>
      </c>
      <c r="BI118" s="9">
        <v>0</v>
      </c>
      <c r="BJ118" s="35">
        <v>0</v>
      </c>
      <c r="BK118" s="34">
        <v>0</v>
      </c>
      <c r="BL118" s="9">
        <v>1</v>
      </c>
      <c r="BM118" s="35">
        <v>0</v>
      </c>
      <c r="BN118" s="34">
        <v>0</v>
      </c>
      <c r="BO118" s="9">
        <v>0</v>
      </c>
      <c r="BP118" s="35">
        <v>0</v>
      </c>
      <c r="BQ118" s="34">
        <v>0</v>
      </c>
      <c r="BR118" s="9">
        <v>0</v>
      </c>
      <c r="BS118" s="35">
        <v>0</v>
      </c>
      <c r="BT118" s="34">
        <v>0</v>
      </c>
      <c r="BU118" s="9">
        <v>0</v>
      </c>
      <c r="BV118" s="35">
        <v>0</v>
      </c>
      <c r="BW118" s="34">
        <v>0</v>
      </c>
      <c r="BX118" s="9">
        <v>0</v>
      </c>
      <c r="BY118" s="35">
        <v>0</v>
      </c>
      <c r="BZ118" s="34"/>
      <c r="CA118" s="9"/>
      <c r="CB118" s="35"/>
      <c r="CC118" s="34">
        <v>0</v>
      </c>
      <c r="CD118" s="9">
        <v>0</v>
      </c>
      <c r="CE118" s="35">
        <v>0</v>
      </c>
      <c r="CF118" s="34">
        <v>778</v>
      </c>
      <c r="CG118" s="9">
        <v>13195</v>
      </c>
      <c r="CH118" s="35">
        <f t="shared" si="393"/>
        <v>16960.154241645247</v>
      </c>
      <c r="CI118" s="34">
        <v>0</v>
      </c>
      <c r="CJ118" s="9">
        <v>0</v>
      </c>
      <c r="CK118" s="35">
        <v>0</v>
      </c>
      <c r="CL118" s="34">
        <v>625</v>
      </c>
      <c r="CM118" s="9">
        <v>8286</v>
      </c>
      <c r="CN118" s="35">
        <f t="shared" si="394"/>
        <v>13257.6</v>
      </c>
      <c r="CO118" s="34">
        <v>0</v>
      </c>
      <c r="CP118" s="9">
        <v>0</v>
      </c>
      <c r="CQ118" s="35">
        <v>0</v>
      </c>
      <c r="CR118" s="34">
        <v>0</v>
      </c>
      <c r="CS118" s="9">
        <v>0</v>
      </c>
      <c r="CT118" s="35">
        <f t="shared" si="388"/>
        <v>0</v>
      </c>
      <c r="CU118" s="34">
        <v>0</v>
      </c>
      <c r="CV118" s="9">
        <v>0</v>
      </c>
      <c r="CW118" s="35">
        <v>0</v>
      </c>
      <c r="CX118" s="34">
        <v>0</v>
      </c>
      <c r="CY118" s="9">
        <v>0</v>
      </c>
      <c r="CZ118" s="35">
        <v>0</v>
      </c>
      <c r="DA118" s="34">
        <v>0</v>
      </c>
      <c r="DB118" s="9">
        <v>0</v>
      </c>
      <c r="DC118" s="35">
        <v>0</v>
      </c>
      <c r="DD118" s="34">
        <v>0</v>
      </c>
      <c r="DE118" s="9">
        <v>0</v>
      </c>
      <c r="DF118" s="35">
        <v>0</v>
      </c>
      <c r="DG118" s="34">
        <v>0</v>
      </c>
      <c r="DH118" s="9">
        <v>0</v>
      </c>
      <c r="DI118" s="35">
        <v>0</v>
      </c>
      <c r="DJ118" s="34">
        <v>0</v>
      </c>
      <c r="DK118" s="9">
        <v>0</v>
      </c>
      <c r="DL118" s="35">
        <v>0</v>
      </c>
      <c r="DM118" s="34">
        <v>0</v>
      </c>
      <c r="DN118" s="9">
        <v>0</v>
      </c>
      <c r="DO118" s="35">
        <v>0</v>
      </c>
      <c r="DP118" s="34">
        <v>3633</v>
      </c>
      <c r="DQ118" s="9">
        <v>57974</v>
      </c>
      <c r="DR118" s="35">
        <f>DQ118/DP118*1000</f>
        <v>15957.610789980732</v>
      </c>
      <c r="DS118" s="34">
        <v>0</v>
      </c>
      <c r="DT118" s="9">
        <v>0</v>
      </c>
      <c r="DU118" s="35">
        <f t="shared" si="389"/>
        <v>0</v>
      </c>
      <c r="DV118" s="34">
        <v>0</v>
      </c>
      <c r="DW118" s="9">
        <v>0</v>
      </c>
      <c r="DX118" s="35">
        <f t="shared" si="390"/>
        <v>0</v>
      </c>
      <c r="DY118" s="34">
        <v>0</v>
      </c>
      <c r="DZ118" s="9">
        <v>0</v>
      </c>
      <c r="EA118" s="35">
        <v>0</v>
      </c>
      <c r="EB118" s="7">
        <f t="shared" si="348"/>
        <v>1987</v>
      </c>
      <c r="EC118" s="11">
        <f t="shared" si="349"/>
        <v>31865</v>
      </c>
      <c r="ED118" s="4"/>
      <c r="EE118" s="5"/>
      <c r="EF118" s="4"/>
      <c r="EG118" s="4"/>
      <c r="EH118" s="4"/>
      <c r="EI118" s="5"/>
      <c r="EJ118" s="4"/>
      <c r="EK118" s="4"/>
      <c r="EL118" s="4"/>
      <c r="EM118" s="5"/>
      <c r="EN118" s="4"/>
      <c r="EO118" s="4"/>
      <c r="EP118" s="4"/>
      <c r="EQ118" s="5"/>
      <c r="ER118" s="4"/>
      <c r="ES118" s="4"/>
      <c r="ET118" s="4"/>
      <c r="EU118" s="5"/>
      <c r="EV118" s="4"/>
      <c r="EW118" s="4"/>
      <c r="EX118" s="4"/>
      <c r="EY118" s="5"/>
      <c r="EZ118" s="4"/>
      <c r="FA118" s="4"/>
      <c r="FB118" s="4"/>
      <c r="FC118" s="5"/>
      <c r="FD118" s="4"/>
      <c r="FE118" s="4"/>
      <c r="FF118" s="1"/>
      <c r="FG118" s="2"/>
      <c r="FH118" s="1"/>
      <c r="FI118" s="1"/>
      <c r="FJ118" s="1"/>
    </row>
    <row r="119" spans="1:241" x14ac:dyDescent="0.3">
      <c r="A119" s="43">
        <v>2012</v>
      </c>
      <c r="B119" s="44" t="s">
        <v>14</v>
      </c>
      <c r="C119" s="38">
        <v>0</v>
      </c>
      <c r="D119" s="10">
        <v>0</v>
      </c>
      <c r="E119" s="35">
        <v>0</v>
      </c>
      <c r="F119" s="34">
        <v>0</v>
      </c>
      <c r="G119" s="9">
        <v>0</v>
      </c>
      <c r="H119" s="35">
        <v>0</v>
      </c>
      <c r="I119" s="34">
        <v>0</v>
      </c>
      <c r="J119" s="9">
        <v>0</v>
      </c>
      <c r="K119" s="35">
        <f t="shared" si="387"/>
        <v>0</v>
      </c>
      <c r="L119" s="34">
        <v>0</v>
      </c>
      <c r="M119" s="9">
        <v>0</v>
      </c>
      <c r="N119" s="35">
        <v>0</v>
      </c>
      <c r="O119" s="38">
        <v>0</v>
      </c>
      <c r="P119" s="10">
        <v>0</v>
      </c>
      <c r="Q119" s="35">
        <v>0</v>
      </c>
      <c r="R119" s="38">
        <v>0</v>
      </c>
      <c r="S119" s="10">
        <v>0</v>
      </c>
      <c r="T119" s="35">
        <v>0</v>
      </c>
      <c r="U119" s="38">
        <v>0</v>
      </c>
      <c r="V119" s="10">
        <v>0</v>
      </c>
      <c r="W119" s="35">
        <v>0</v>
      </c>
      <c r="X119" s="34">
        <v>0</v>
      </c>
      <c r="Y119" s="9">
        <v>0</v>
      </c>
      <c r="Z119" s="35">
        <v>0</v>
      </c>
      <c r="AA119" s="34">
        <v>0</v>
      </c>
      <c r="AB119" s="9">
        <v>0</v>
      </c>
      <c r="AC119" s="35">
        <v>0</v>
      </c>
      <c r="AD119" s="34">
        <v>0</v>
      </c>
      <c r="AE119" s="9">
        <v>0</v>
      </c>
      <c r="AF119" s="35">
        <v>0</v>
      </c>
      <c r="AG119" s="34">
        <v>0</v>
      </c>
      <c r="AH119" s="9">
        <v>0</v>
      </c>
      <c r="AI119" s="35">
        <v>0</v>
      </c>
      <c r="AJ119" s="34">
        <v>0</v>
      </c>
      <c r="AK119" s="9">
        <v>0</v>
      </c>
      <c r="AL119" s="35">
        <v>0</v>
      </c>
      <c r="AM119" s="34">
        <v>0</v>
      </c>
      <c r="AN119" s="9">
        <v>0</v>
      </c>
      <c r="AO119" s="35">
        <v>0</v>
      </c>
      <c r="AP119" s="34">
        <v>0</v>
      </c>
      <c r="AQ119" s="9">
        <v>0</v>
      </c>
      <c r="AR119" s="35">
        <v>0</v>
      </c>
      <c r="AS119" s="34">
        <v>-3754</v>
      </c>
      <c r="AT119" s="9">
        <v>-59651</v>
      </c>
      <c r="AU119" s="35">
        <f>AT119/AS119*-1000</f>
        <v>-15889.984017048482</v>
      </c>
      <c r="AV119" s="34">
        <v>0</v>
      </c>
      <c r="AW119" s="9">
        <v>0</v>
      </c>
      <c r="AX119" s="35">
        <v>0</v>
      </c>
      <c r="AY119" s="34">
        <v>0</v>
      </c>
      <c r="AZ119" s="9">
        <v>0</v>
      </c>
      <c r="BA119" s="35">
        <v>0</v>
      </c>
      <c r="BB119" s="34">
        <v>0</v>
      </c>
      <c r="BC119" s="9">
        <v>0</v>
      </c>
      <c r="BD119" s="35">
        <v>0</v>
      </c>
      <c r="BE119" s="34">
        <v>0</v>
      </c>
      <c r="BF119" s="9">
        <v>0</v>
      </c>
      <c r="BG119" s="35">
        <v>0</v>
      </c>
      <c r="BH119" s="34">
        <v>-1052</v>
      </c>
      <c r="BI119" s="9">
        <v>-16184</v>
      </c>
      <c r="BJ119" s="35">
        <f t="shared" si="397"/>
        <v>-15384.030418250952</v>
      </c>
      <c r="BK119" s="34">
        <v>0</v>
      </c>
      <c r="BL119" s="9">
        <v>0</v>
      </c>
      <c r="BM119" s="35">
        <v>0</v>
      </c>
      <c r="BN119" s="34">
        <v>0</v>
      </c>
      <c r="BO119" s="9">
        <v>0</v>
      </c>
      <c r="BP119" s="35">
        <v>0</v>
      </c>
      <c r="BQ119" s="34">
        <v>0</v>
      </c>
      <c r="BR119" s="9">
        <v>0</v>
      </c>
      <c r="BS119" s="35">
        <v>0</v>
      </c>
      <c r="BT119" s="34">
        <v>0</v>
      </c>
      <c r="BU119" s="9">
        <v>0</v>
      </c>
      <c r="BV119" s="35">
        <v>0</v>
      </c>
      <c r="BW119" s="34">
        <v>0</v>
      </c>
      <c r="BX119" s="9">
        <v>0</v>
      </c>
      <c r="BY119" s="35">
        <v>0</v>
      </c>
      <c r="BZ119" s="34"/>
      <c r="CA119" s="9"/>
      <c r="CB119" s="35"/>
      <c r="CC119" s="34">
        <v>0</v>
      </c>
      <c r="CD119" s="9">
        <v>0</v>
      </c>
      <c r="CE119" s="35">
        <v>0</v>
      </c>
      <c r="CF119" s="34">
        <v>674</v>
      </c>
      <c r="CG119" s="9">
        <v>11925</v>
      </c>
      <c r="CH119" s="35">
        <f t="shared" si="393"/>
        <v>17692.87833827893</v>
      </c>
      <c r="CI119" s="34">
        <v>0</v>
      </c>
      <c r="CJ119" s="9">
        <v>0</v>
      </c>
      <c r="CK119" s="35">
        <v>0</v>
      </c>
      <c r="CL119" s="34">
        <v>888</v>
      </c>
      <c r="CM119" s="9">
        <v>12567</v>
      </c>
      <c r="CN119" s="35">
        <f t="shared" si="394"/>
        <v>14152.027027027027</v>
      </c>
      <c r="CO119" s="34">
        <v>0</v>
      </c>
      <c r="CP119" s="9">
        <v>0</v>
      </c>
      <c r="CQ119" s="35">
        <v>0</v>
      </c>
      <c r="CR119" s="34">
        <v>0</v>
      </c>
      <c r="CS119" s="9">
        <v>0</v>
      </c>
      <c r="CT119" s="35">
        <f t="shared" si="388"/>
        <v>0</v>
      </c>
      <c r="CU119" s="34">
        <v>0</v>
      </c>
      <c r="CV119" s="9">
        <v>0</v>
      </c>
      <c r="CW119" s="35">
        <v>0</v>
      </c>
      <c r="CX119" s="34">
        <v>0</v>
      </c>
      <c r="CY119" s="9">
        <v>0</v>
      </c>
      <c r="CZ119" s="35">
        <v>0</v>
      </c>
      <c r="DA119" s="34">
        <v>0</v>
      </c>
      <c r="DB119" s="9">
        <v>0</v>
      </c>
      <c r="DC119" s="35">
        <v>0</v>
      </c>
      <c r="DD119" s="34">
        <v>0</v>
      </c>
      <c r="DE119" s="9">
        <v>0</v>
      </c>
      <c r="DF119" s="35">
        <v>0</v>
      </c>
      <c r="DG119" s="34">
        <v>0</v>
      </c>
      <c r="DH119" s="9">
        <v>0</v>
      </c>
      <c r="DI119" s="35">
        <v>0</v>
      </c>
      <c r="DJ119" s="34">
        <v>0</v>
      </c>
      <c r="DK119" s="9">
        <v>0</v>
      </c>
      <c r="DL119" s="35">
        <v>0</v>
      </c>
      <c r="DM119" s="34">
        <v>0</v>
      </c>
      <c r="DN119" s="9">
        <v>0</v>
      </c>
      <c r="DO119" s="35">
        <v>0</v>
      </c>
      <c r="DP119" s="34">
        <v>3486</v>
      </c>
      <c r="DQ119" s="9">
        <v>55587</v>
      </c>
      <c r="DR119" s="35">
        <f>DQ119/DP119*1000</f>
        <v>15945.783132530121</v>
      </c>
      <c r="DS119" s="34">
        <v>0</v>
      </c>
      <c r="DT119" s="9">
        <v>0</v>
      </c>
      <c r="DU119" s="35">
        <f t="shared" si="389"/>
        <v>0</v>
      </c>
      <c r="DV119" s="34">
        <v>0</v>
      </c>
      <c r="DW119" s="9">
        <v>0</v>
      </c>
      <c r="DX119" s="35">
        <f t="shared" si="390"/>
        <v>0</v>
      </c>
      <c r="DY119" s="34">
        <v>0</v>
      </c>
      <c r="DZ119" s="9">
        <v>0</v>
      </c>
      <c r="EA119" s="35">
        <v>0</v>
      </c>
      <c r="EB119" s="7">
        <f t="shared" si="348"/>
        <v>242</v>
      </c>
      <c r="EC119" s="11">
        <f t="shared" si="349"/>
        <v>4244</v>
      </c>
      <c r="ED119" s="4"/>
      <c r="EE119" s="5"/>
      <c r="EF119" s="4"/>
      <c r="EG119" s="4"/>
      <c r="EH119" s="4"/>
      <c r="EI119" s="5"/>
      <c r="EJ119" s="4"/>
      <c r="EK119" s="4"/>
      <c r="EL119" s="4"/>
      <c r="EM119" s="5"/>
      <c r="EN119" s="4"/>
      <c r="EO119" s="4"/>
      <c r="EP119" s="4"/>
      <c r="EQ119" s="5"/>
      <c r="ER119" s="4"/>
      <c r="ES119" s="4"/>
      <c r="ET119" s="4"/>
      <c r="EU119" s="5"/>
      <c r="EV119" s="4"/>
      <c r="EW119" s="4"/>
      <c r="EX119" s="4"/>
      <c r="EY119" s="5"/>
      <c r="EZ119" s="4"/>
      <c r="FA119" s="4"/>
      <c r="FB119" s="4"/>
      <c r="FC119" s="5"/>
      <c r="FD119" s="4"/>
      <c r="FE119" s="4"/>
      <c r="FF119" s="1"/>
      <c r="FG119" s="2"/>
      <c r="FH119" s="1"/>
      <c r="FI119" s="1"/>
      <c r="FJ119" s="1"/>
    </row>
    <row r="120" spans="1:241" x14ac:dyDescent="0.3">
      <c r="A120" s="43">
        <v>2012</v>
      </c>
      <c r="B120" s="44" t="s">
        <v>15</v>
      </c>
      <c r="C120" s="38">
        <v>0</v>
      </c>
      <c r="D120" s="10">
        <v>0</v>
      </c>
      <c r="E120" s="35">
        <v>0</v>
      </c>
      <c r="F120" s="34">
        <v>0</v>
      </c>
      <c r="G120" s="9">
        <v>0</v>
      </c>
      <c r="H120" s="35">
        <v>0</v>
      </c>
      <c r="I120" s="34">
        <v>0</v>
      </c>
      <c r="J120" s="9">
        <v>0</v>
      </c>
      <c r="K120" s="35">
        <f t="shared" si="387"/>
        <v>0</v>
      </c>
      <c r="L120" s="34">
        <v>0</v>
      </c>
      <c r="M120" s="9">
        <v>0</v>
      </c>
      <c r="N120" s="35">
        <v>0</v>
      </c>
      <c r="O120" s="38">
        <v>0</v>
      </c>
      <c r="P120" s="10">
        <v>0</v>
      </c>
      <c r="Q120" s="35">
        <v>0</v>
      </c>
      <c r="R120" s="38">
        <v>0</v>
      </c>
      <c r="S120" s="10">
        <v>0</v>
      </c>
      <c r="T120" s="35">
        <v>0</v>
      </c>
      <c r="U120" s="38">
        <v>0</v>
      </c>
      <c r="V120" s="10">
        <v>0</v>
      </c>
      <c r="W120" s="35">
        <v>0</v>
      </c>
      <c r="X120" s="34">
        <v>0</v>
      </c>
      <c r="Y120" s="9">
        <v>0</v>
      </c>
      <c r="Z120" s="35">
        <v>0</v>
      </c>
      <c r="AA120" s="34">
        <v>0</v>
      </c>
      <c r="AB120" s="9">
        <v>0</v>
      </c>
      <c r="AC120" s="35">
        <v>0</v>
      </c>
      <c r="AD120" s="34">
        <v>0</v>
      </c>
      <c r="AE120" s="9">
        <v>0</v>
      </c>
      <c r="AF120" s="35">
        <v>0</v>
      </c>
      <c r="AG120" s="34">
        <v>0</v>
      </c>
      <c r="AH120" s="9">
        <v>0</v>
      </c>
      <c r="AI120" s="35">
        <v>0</v>
      </c>
      <c r="AJ120" s="34">
        <v>0</v>
      </c>
      <c r="AK120" s="9">
        <v>0</v>
      </c>
      <c r="AL120" s="35">
        <v>0</v>
      </c>
      <c r="AM120" s="34">
        <v>0</v>
      </c>
      <c r="AN120" s="9">
        <v>0</v>
      </c>
      <c r="AO120" s="35">
        <v>0</v>
      </c>
      <c r="AP120" s="34">
        <v>0</v>
      </c>
      <c r="AQ120" s="9">
        <v>0</v>
      </c>
      <c r="AR120" s="35">
        <v>0</v>
      </c>
      <c r="AS120" s="34">
        <v>-3900</v>
      </c>
      <c r="AT120" s="9">
        <v>-62294</v>
      </c>
      <c r="AU120" s="35">
        <f>AT120/AS120*-1000</f>
        <v>-15972.820512820514</v>
      </c>
      <c r="AV120" s="34">
        <v>0</v>
      </c>
      <c r="AW120" s="9">
        <v>0</v>
      </c>
      <c r="AX120" s="35">
        <v>0</v>
      </c>
      <c r="AY120" s="34">
        <v>0</v>
      </c>
      <c r="AZ120" s="9">
        <v>0</v>
      </c>
      <c r="BA120" s="35">
        <v>0</v>
      </c>
      <c r="BB120" s="34">
        <v>0</v>
      </c>
      <c r="BC120" s="9">
        <v>0</v>
      </c>
      <c r="BD120" s="35">
        <v>0</v>
      </c>
      <c r="BE120" s="34">
        <v>0</v>
      </c>
      <c r="BF120" s="9">
        <v>0</v>
      </c>
      <c r="BG120" s="35">
        <v>0</v>
      </c>
      <c r="BH120" s="34">
        <v>-1124</v>
      </c>
      <c r="BI120" s="9">
        <v>-17355</v>
      </c>
      <c r="BJ120" s="35">
        <f t="shared" si="397"/>
        <v>-15440.391459074734</v>
      </c>
      <c r="BK120" s="34">
        <v>0</v>
      </c>
      <c r="BL120" s="9">
        <v>0</v>
      </c>
      <c r="BM120" s="35">
        <v>0</v>
      </c>
      <c r="BN120" s="34">
        <v>0</v>
      </c>
      <c r="BO120" s="9">
        <v>0</v>
      </c>
      <c r="BP120" s="35">
        <v>0</v>
      </c>
      <c r="BQ120" s="34">
        <v>0</v>
      </c>
      <c r="BR120" s="9">
        <v>0</v>
      </c>
      <c r="BS120" s="35">
        <v>0</v>
      </c>
      <c r="BT120" s="34">
        <v>0</v>
      </c>
      <c r="BU120" s="9">
        <v>0</v>
      </c>
      <c r="BV120" s="35">
        <v>0</v>
      </c>
      <c r="BW120" s="34">
        <v>0</v>
      </c>
      <c r="BX120" s="9">
        <v>0</v>
      </c>
      <c r="BY120" s="35">
        <v>0</v>
      </c>
      <c r="BZ120" s="34"/>
      <c r="CA120" s="9"/>
      <c r="CB120" s="35"/>
      <c r="CC120" s="34">
        <v>0</v>
      </c>
      <c r="CD120" s="9">
        <v>0</v>
      </c>
      <c r="CE120" s="35">
        <v>0</v>
      </c>
      <c r="CF120" s="34">
        <v>678</v>
      </c>
      <c r="CG120" s="9">
        <v>12068</v>
      </c>
      <c r="CH120" s="35">
        <f t="shared" si="393"/>
        <v>17799.410029498526</v>
      </c>
      <c r="CI120" s="34">
        <v>0</v>
      </c>
      <c r="CJ120" s="9">
        <v>0</v>
      </c>
      <c r="CK120" s="35">
        <v>0</v>
      </c>
      <c r="CL120" s="34">
        <v>1060</v>
      </c>
      <c r="CM120" s="9">
        <v>15362</v>
      </c>
      <c r="CN120" s="35">
        <f t="shared" si="394"/>
        <v>14492.452830188678</v>
      </c>
      <c r="CO120" s="34">
        <v>0</v>
      </c>
      <c r="CP120" s="9">
        <v>0</v>
      </c>
      <c r="CQ120" s="35">
        <v>0</v>
      </c>
      <c r="CR120" s="34">
        <v>0</v>
      </c>
      <c r="CS120" s="9">
        <v>0</v>
      </c>
      <c r="CT120" s="35">
        <f t="shared" si="388"/>
        <v>0</v>
      </c>
      <c r="CU120" s="34">
        <v>0</v>
      </c>
      <c r="CV120" s="9">
        <v>0</v>
      </c>
      <c r="CW120" s="35">
        <v>0</v>
      </c>
      <c r="CX120" s="34">
        <v>0</v>
      </c>
      <c r="CY120" s="9">
        <v>0</v>
      </c>
      <c r="CZ120" s="35">
        <v>0</v>
      </c>
      <c r="DA120" s="34">
        <v>0</v>
      </c>
      <c r="DB120" s="9">
        <v>0</v>
      </c>
      <c r="DC120" s="35">
        <v>0</v>
      </c>
      <c r="DD120" s="34">
        <v>0</v>
      </c>
      <c r="DE120" s="9">
        <v>0</v>
      </c>
      <c r="DF120" s="35">
        <v>0</v>
      </c>
      <c r="DG120" s="34">
        <v>0</v>
      </c>
      <c r="DH120" s="9">
        <v>0</v>
      </c>
      <c r="DI120" s="35">
        <v>0</v>
      </c>
      <c r="DJ120" s="34">
        <v>0</v>
      </c>
      <c r="DK120" s="9">
        <v>0</v>
      </c>
      <c r="DL120" s="35">
        <v>0</v>
      </c>
      <c r="DM120" s="34">
        <v>-1989</v>
      </c>
      <c r="DN120" s="9">
        <v>-31427</v>
      </c>
      <c r="DO120" s="35">
        <f>DN120/DM120*-1000</f>
        <v>-15800.402212166919</v>
      </c>
      <c r="DP120" s="34">
        <v>5429</v>
      </c>
      <c r="DQ120" s="9">
        <v>86162</v>
      </c>
      <c r="DR120" s="35">
        <f>DQ120/DP120*1000</f>
        <v>15870.694418861669</v>
      </c>
      <c r="DS120" s="34">
        <v>0</v>
      </c>
      <c r="DT120" s="9">
        <v>0</v>
      </c>
      <c r="DU120" s="35">
        <f t="shared" si="389"/>
        <v>0</v>
      </c>
      <c r="DV120" s="34">
        <v>0</v>
      </c>
      <c r="DW120" s="9">
        <v>0</v>
      </c>
      <c r="DX120" s="35">
        <f t="shared" si="390"/>
        <v>0</v>
      </c>
      <c r="DY120" s="34">
        <v>0</v>
      </c>
      <c r="DZ120" s="9">
        <v>0</v>
      </c>
      <c r="EA120" s="35">
        <v>0</v>
      </c>
      <c r="EB120" s="7">
        <f t="shared" si="348"/>
        <v>154</v>
      </c>
      <c r="EC120" s="11">
        <f t="shared" si="349"/>
        <v>2516</v>
      </c>
      <c r="ED120" s="4"/>
      <c r="EE120" s="5"/>
      <c r="EF120" s="4"/>
      <c r="EG120" s="4"/>
      <c r="EH120" s="4"/>
      <c r="EI120" s="5"/>
      <c r="EJ120" s="4"/>
      <c r="EK120" s="4"/>
      <c r="EL120" s="4"/>
      <c r="EM120" s="5"/>
      <c r="EN120" s="4"/>
      <c r="EO120" s="4"/>
      <c r="EP120" s="4"/>
      <c r="EQ120" s="5"/>
      <c r="ER120" s="4"/>
      <c r="ES120" s="4"/>
      <c r="ET120" s="4"/>
      <c r="EU120" s="5"/>
      <c r="EV120" s="4"/>
      <c r="EW120" s="4"/>
      <c r="EX120" s="4"/>
      <c r="EY120" s="5"/>
      <c r="EZ120" s="4"/>
      <c r="FA120" s="4"/>
      <c r="FB120" s="4"/>
      <c r="FC120" s="5"/>
      <c r="FD120" s="4"/>
      <c r="FE120" s="4"/>
      <c r="FF120" s="1"/>
      <c r="FG120" s="2"/>
      <c r="FH120" s="1"/>
      <c r="FI120" s="1"/>
      <c r="FJ120" s="1"/>
    </row>
    <row r="121" spans="1:241" x14ac:dyDescent="0.3">
      <c r="A121" s="43">
        <v>2012</v>
      </c>
      <c r="B121" s="44" t="s">
        <v>16</v>
      </c>
      <c r="C121" s="38">
        <v>0</v>
      </c>
      <c r="D121" s="10">
        <v>0</v>
      </c>
      <c r="E121" s="35">
        <v>0</v>
      </c>
      <c r="F121" s="34">
        <v>0</v>
      </c>
      <c r="G121" s="9">
        <v>0</v>
      </c>
      <c r="H121" s="35">
        <v>0</v>
      </c>
      <c r="I121" s="34">
        <v>0</v>
      </c>
      <c r="J121" s="9">
        <v>0</v>
      </c>
      <c r="K121" s="35">
        <f t="shared" si="387"/>
        <v>0</v>
      </c>
      <c r="L121" s="34">
        <v>0</v>
      </c>
      <c r="M121" s="9">
        <v>0</v>
      </c>
      <c r="N121" s="35">
        <v>0</v>
      </c>
      <c r="O121" s="38">
        <v>0</v>
      </c>
      <c r="P121" s="10">
        <v>0</v>
      </c>
      <c r="Q121" s="35">
        <v>0</v>
      </c>
      <c r="R121" s="38">
        <v>0</v>
      </c>
      <c r="S121" s="10">
        <v>0</v>
      </c>
      <c r="T121" s="35">
        <v>0</v>
      </c>
      <c r="U121" s="38">
        <v>-5431</v>
      </c>
      <c r="V121" s="10">
        <v>-86142</v>
      </c>
      <c r="W121" s="35">
        <f>V121/U121*-1000</f>
        <v>-15861.167372491254</v>
      </c>
      <c r="X121" s="34">
        <v>0</v>
      </c>
      <c r="Y121" s="9">
        <v>0</v>
      </c>
      <c r="Z121" s="35">
        <v>0</v>
      </c>
      <c r="AA121" s="34">
        <v>0</v>
      </c>
      <c r="AB121" s="9">
        <v>0</v>
      </c>
      <c r="AC121" s="35">
        <v>0</v>
      </c>
      <c r="AD121" s="34">
        <v>0</v>
      </c>
      <c r="AE121" s="9">
        <v>0</v>
      </c>
      <c r="AF121" s="35">
        <v>0</v>
      </c>
      <c r="AG121" s="34">
        <v>0</v>
      </c>
      <c r="AH121" s="9">
        <v>0</v>
      </c>
      <c r="AI121" s="35">
        <v>0</v>
      </c>
      <c r="AJ121" s="34">
        <v>0</v>
      </c>
      <c r="AK121" s="9">
        <v>0</v>
      </c>
      <c r="AL121" s="35">
        <v>0</v>
      </c>
      <c r="AM121" s="34">
        <v>0</v>
      </c>
      <c r="AN121" s="9">
        <v>0</v>
      </c>
      <c r="AO121" s="35">
        <v>0</v>
      </c>
      <c r="AP121" s="34">
        <v>0</v>
      </c>
      <c r="AQ121" s="9">
        <v>0</v>
      </c>
      <c r="AR121" s="35">
        <v>0</v>
      </c>
      <c r="AS121" s="34">
        <v>1445</v>
      </c>
      <c r="AT121" s="9">
        <v>22674</v>
      </c>
      <c r="AU121" s="35">
        <f t="shared" si="395"/>
        <v>15691.349480968858</v>
      </c>
      <c r="AV121" s="34">
        <v>0</v>
      </c>
      <c r="AW121" s="9">
        <v>0</v>
      </c>
      <c r="AX121" s="35">
        <v>0</v>
      </c>
      <c r="AY121" s="34">
        <v>0</v>
      </c>
      <c r="AZ121" s="9">
        <v>0</v>
      </c>
      <c r="BA121" s="35">
        <v>0</v>
      </c>
      <c r="BB121" s="34">
        <v>0</v>
      </c>
      <c r="BC121" s="9">
        <v>0</v>
      </c>
      <c r="BD121" s="35">
        <v>0</v>
      </c>
      <c r="BE121" s="34">
        <v>0</v>
      </c>
      <c r="BF121" s="9">
        <v>0</v>
      </c>
      <c r="BG121" s="35">
        <v>0</v>
      </c>
      <c r="BH121" s="34">
        <v>-1148</v>
      </c>
      <c r="BI121" s="9">
        <v>-17880</v>
      </c>
      <c r="BJ121" s="35">
        <f t="shared" si="397"/>
        <v>-15574.912891986063</v>
      </c>
      <c r="BK121" s="34">
        <v>0</v>
      </c>
      <c r="BL121" s="9">
        <v>0</v>
      </c>
      <c r="BM121" s="35">
        <v>0</v>
      </c>
      <c r="BN121" s="34">
        <v>0</v>
      </c>
      <c r="BO121" s="9">
        <v>0</v>
      </c>
      <c r="BP121" s="35">
        <v>0</v>
      </c>
      <c r="BQ121" s="34">
        <v>0</v>
      </c>
      <c r="BR121" s="9">
        <v>0</v>
      </c>
      <c r="BS121" s="35">
        <v>0</v>
      </c>
      <c r="BT121" s="34">
        <v>0</v>
      </c>
      <c r="BU121" s="9">
        <v>0</v>
      </c>
      <c r="BV121" s="35">
        <v>0</v>
      </c>
      <c r="BW121" s="34">
        <v>0</v>
      </c>
      <c r="BX121" s="9">
        <v>0</v>
      </c>
      <c r="BY121" s="35">
        <v>0</v>
      </c>
      <c r="BZ121" s="34"/>
      <c r="CA121" s="9"/>
      <c r="CB121" s="35"/>
      <c r="CC121" s="34">
        <v>0</v>
      </c>
      <c r="CD121" s="9">
        <v>0</v>
      </c>
      <c r="CE121" s="35">
        <v>0</v>
      </c>
      <c r="CF121" s="34">
        <v>652</v>
      </c>
      <c r="CG121" s="9">
        <v>11658</v>
      </c>
      <c r="CH121" s="35">
        <f t="shared" si="393"/>
        <v>17880.368098159506</v>
      </c>
      <c r="CI121" s="34">
        <v>0</v>
      </c>
      <c r="CJ121" s="9">
        <v>0</v>
      </c>
      <c r="CK121" s="35">
        <v>0</v>
      </c>
      <c r="CL121" s="34">
        <v>1866</v>
      </c>
      <c r="CM121" s="9">
        <v>29959</v>
      </c>
      <c r="CN121" s="35">
        <f t="shared" si="394"/>
        <v>16055.198285101824</v>
      </c>
      <c r="CO121" s="34">
        <v>0</v>
      </c>
      <c r="CP121" s="9">
        <v>0</v>
      </c>
      <c r="CQ121" s="35">
        <v>0</v>
      </c>
      <c r="CR121" s="34">
        <v>0</v>
      </c>
      <c r="CS121" s="9">
        <v>0</v>
      </c>
      <c r="CT121" s="35">
        <f t="shared" si="388"/>
        <v>0</v>
      </c>
      <c r="CU121" s="34">
        <v>0</v>
      </c>
      <c r="CV121" s="9">
        <v>0</v>
      </c>
      <c r="CW121" s="35">
        <v>0</v>
      </c>
      <c r="CX121" s="34">
        <v>0</v>
      </c>
      <c r="CY121" s="9">
        <v>0</v>
      </c>
      <c r="CZ121" s="35">
        <v>0</v>
      </c>
      <c r="DA121" s="34">
        <v>0</v>
      </c>
      <c r="DB121" s="9">
        <v>0</v>
      </c>
      <c r="DC121" s="35">
        <v>0</v>
      </c>
      <c r="DD121" s="34">
        <v>0</v>
      </c>
      <c r="DE121" s="9">
        <v>0</v>
      </c>
      <c r="DF121" s="35">
        <v>0</v>
      </c>
      <c r="DG121" s="34">
        <v>0</v>
      </c>
      <c r="DH121" s="9">
        <v>0</v>
      </c>
      <c r="DI121" s="35">
        <v>0</v>
      </c>
      <c r="DJ121" s="34">
        <v>0</v>
      </c>
      <c r="DK121" s="9">
        <v>0</v>
      </c>
      <c r="DL121" s="35">
        <v>0</v>
      </c>
      <c r="DM121" s="34">
        <v>0</v>
      </c>
      <c r="DN121" s="9">
        <v>0</v>
      </c>
      <c r="DO121" s="35">
        <v>0</v>
      </c>
      <c r="DP121" s="34">
        <v>3119</v>
      </c>
      <c r="DQ121" s="9">
        <v>48292</v>
      </c>
      <c r="DR121" s="35">
        <f>DQ121/DP121*1000</f>
        <v>15483.167681949342</v>
      </c>
      <c r="DS121" s="34">
        <v>0</v>
      </c>
      <c r="DT121" s="9">
        <v>0</v>
      </c>
      <c r="DU121" s="35">
        <f t="shared" si="389"/>
        <v>0</v>
      </c>
      <c r="DV121" s="34">
        <v>0</v>
      </c>
      <c r="DW121" s="9">
        <v>0</v>
      </c>
      <c r="DX121" s="35">
        <f t="shared" si="390"/>
        <v>0</v>
      </c>
      <c r="DY121" s="34">
        <v>0</v>
      </c>
      <c r="DZ121" s="9">
        <v>0</v>
      </c>
      <c r="EA121" s="35">
        <v>0</v>
      </c>
      <c r="EB121" s="7">
        <f t="shared" si="348"/>
        <v>503</v>
      </c>
      <c r="EC121" s="11">
        <f t="shared" si="349"/>
        <v>8561</v>
      </c>
      <c r="ED121" s="4"/>
      <c r="EE121" s="5"/>
      <c r="EF121" s="4"/>
      <c r="EG121" s="4"/>
      <c r="EH121" s="4"/>
      <c r="EI121" s="5"/>
      <c r="EJ121" s="4"/>
      <c r="EK121" s="4"/>
      <c r="EL121" s="4"/>
      <c r="EM121" s="5"/>
      <c r="EN121" s="4"/>
      <c r="EO121" s="4"/>
      <c r="EP121" s="4"/>
      <c r="EQ121" s="5"/>
      <c r="ER121" s="4"/>
      <c r="ES121" s="4"/>
      <c r="ET121" s="4"/>
      <c r="EU121" s="5"/>
      <c r="EV121" s="4"/>
      <c r="EW121" s="4"/>
      <c r="EX121" s="4"/>
      <c r="EY121" s="5"/>
      <c r="EZ121" s="4"/>
      <c r="FA121" s="4"/>
      <c r="FB121" s="4"/>
      <c r="FC121" s="5"/>
      <c r="FD121" s="4"/>
      <c r="FE121" s="4"/>
      <c r="FF121" s="1"/>
      <c r="FG121" s="2"/>
      <c r="FH121" s="1"/>
      <c r="FI121" s="1"/>
      <c r="FJ121" s="1"/>
    </row>
    <row r="122" spans="1:241" ht="15" thickBot="1" x14ac:dyDescent="0.35">
      <c r="A122" s="45"/>
      <c r="B122" s="46" t="s">
        <v>17</v>
      </c>
      <c r="C122" s="36">
        <f>SUM(C110:C121)</f>
        <v>0</v>
      </c>
      <c r="D122" s="29">
        <f>SUM(D110:D121)</f>
        <v>0</v>
      </c>
      <c r="E122" s="37"/>
      <c r="F122" s="36">
        <f>SUM(F110:F121)</f>
        <v>0</v>
      </c>
      <c r="G122" s="29">
        <f>SUM(G110:G121)</f>
        <v>0</v>
      </c>
      <c r="H122" s="37"/>
      <c r="I122" s="36">
        <f t="shared" ref="I122:J122" si="398">SUM(I110:I121)</f>
        <v>0</v>
      </c>
      <c r="J122" s="29">
        <f t="shared" si="398"/>
        <v>0</v>
      </c>
      <c r="K122" s="37"/>
      <c r="L122" s="36">
        <f>SUM(L110:L121)</f>
        <v>0</v>
      </c>
      <c r="M122" s="29">
        <f>SUM(M110:M121)</f>
        <v>0</v>
      </c>
      <c r="N122" s="37"/>
      <c r="O122" s="36">
        <f>SUM(O110:O121)</f>
        <v>0</v>
      </c>
      <c r="P122" s="29">
        <f>SUM(P110:P121)</f>
        <v>0</v>
      </c>
      <c r="Q122" s="37"/>
      <c r="R122" s="36">
        <f>SUM(R110:R121)</f>
        <v>0</v>
      </c>
      <c r="S122" s="29">
        <f>SUM(S110:S121)</f>
        <v>0</v>
      </c>
      <c r="T122" s="37"/>
      <c r="U122" s="36">
        <f>SUM(U110:U121)</f>
        <v>-12392</v>
      </c>
      <c r="V122" s="29">
        <f>SUM(V110:V121)</f>
        <v>-192471</v>
      </c>
      <c r="W122" s="37"/>
      <c r="X122" s="36">
        <f>SUM(X110:X121)</f>
        <v>0</v>
      </c>
      <c r="Y122" s="29">
        <f>SUM(Y110:Y121)</f>
        <v>0</v>
      </c>
      <c r="Z122" s="37"/>
      <c r="AA122" s="36">
        <f t="shared" ref="AA122:AB122" si="399">SUM(AA110:AA121)</f>
        <v>0</v>
      </c>
      <c r="AB122" s="29">
        <f t="shared" si="399"/>
        <v>0</v>
      </c>
      <c r="AC122" s="37"/>
      <c r="AD122" s="36">
        <f t="shared" ref="AD122:AE122" si="400">SUM(AD110:AD121)</f>
        <v>0</v>
      </c>
      <c r="AE122" s="29">
        <f t="shared" si="400"/>
        <v>0</v>
      </c>
      <c r="AF122" s="37"/>
      <c r="AG122" s="36">
        <f t="shared" ref="AG122:AH122" si="401">SUM(AG110:AG121)</f>
        <v>0</v>
      </c>
      <c r="AH122" s="29">
        <f t="shared" si="401"/>
        <v>0</v>
      </c>
      <c r="AI122" s="37"/>
      <c r="AJ122" s="36">
        <f t="shared" ref="AJ122:AK122" si="402">SUM(AJ110:AJ121)</f>
        <v>0</v>
      </c>
      <c r="AK122" s="29">
        <f t="shared" si="402"/>
        <v>0</v>
      </c>
      <c r="AL122" s="37"/>
      <c r="AM122" s="36">
        <f t="shared" ref="AM122:AN122" si="403">SUM(AM110:AM121)</f>
        <v>24</v>
      </c>
      <c r="AN122" s="29">
        <f t="shared" si="403"/>
        <v>377</v>
      </c>
      <c r="AO122" s="37"/>
      <c r="AP122" s="36">
        <f t="shared" ref="AP122:AQ122" si="404">SUM(AP110:AP121)</f>
        <v>0</v>
      </c>
      <c r="AQ122" s="29">
        <f t="shared" si="404"/>
        <v>0</v>
      </c>
      <c r="AR122" s="37"/>
      <c r="AS122" s="36">
        <f t="shared" ref="AS122:AT122" si="405">SUM(AS110:AS121)</f>
        <v>-6376</v>
      </c>
      <c r="AT122" s="29">
        <f t="shared" si="405"/>
        <v>-104510</v>
      </c>
      <c r="AU122" s="37"/>
      <c r="AV122" s="36">
        <f t="shared" ref="AV122:AW122" si="406">SUM(AV110:AV121)</f>
        <v>0</v>
      </c>
      <c r="AW122" s="29">
        <f t="shared" si="406"/>
        <v>0</v>
      </c>
      <c r="AX122" s="37"/>
      <c r="AY122" s="36">
        <f t="shared" ref="AY122:AZ122" si="407">SUM(AY110:AY121)</f>
        <v>1</v>
      </c>
      <c r="AZ122" s="29">
        <f t="shared" si="407"/>
        <v>13</v>
      </c>
      <c r="BA122" s="37"/>
      <c r="BB122" s="36">
        <f t="shared" ref="BB122:BC122" si="408">SUM(BB110:BB121)</f>
        <v>-726</v>
      </c>
      <c r="BC122" s="29">
        <f t="shared" si="408"/>
        <v>-10164</v>
      </c>
      <c r="BD122" s="37"/>
      <c r="BE122" s="36">
        <f t="shared" ref="BE122:BF122" si="409">SUM(BE110:BE121)</f>
        <v>54</v>
      </c>
      <c r="BF122" s="29">
        <f t="shared" si="409"/>
        <v>285</v>
      </c>
      <c r="BG122" s="37"/>
      <c r="BH122" s="36">
        <f t="shared" ref="BH122:BI122" si="410">SUM(BH110:BH121)</f>
        <v>-4966</v>
      </c>
      <c r="BI122" s="29">
        <f t="shared" si="410"/>
        <v>-74261</v>
      </c>
      <c r="BJ122" s="37"/>
      <c r="BK122" s="36">
        <f t="shared" ref="BK122:BL122" si="411">SUM(BK110:BK121)</f>
        <v>0</v>
      </c>
      <c r="BL122" s="29">
        <f t="shared" si="411"/>
        <v>1</v>
      </c>
      <c r="BM122" s="37"/>
      <c r="BN122" s="36">
        <f t="shared" ref="BN122:BO122" si="412">SUM(BN110:BN121)</f>
        <v>0</v>
      </c>
      <c r="BO122" s="29">
        <f t="shared" si="412"/>
        <v>0</v>
      </c>
      <c r="BP122" s="37"/>
      <c r="BQ122" s="36">
        <f t="shared" ref="BQ122:BR122" si="413">SUM(BQ110:BQ121)</f>
        <v>0</v>
      </c>
      <c r="BR122" s="29">
        <f t="shared" si="413"/>
        <v>0</v>
      </c>
      <c r="BS122" s="37"/>
      <c r="BT122" s="36">
        <f t="shared" ref="BT122:BU122" si="414">SUM(BT110:BT121)</f>
        <v>0</v>
      </c>
      <c r="BU122" s="29">
        <f t="shared" si="414"/>
        <v>0</v>
      </c>
      <c r="BV122" s="37"/>
      <c r="BW122" s="36">
        <f t="shared" ref="BW122:BX122" si="415">SUM(BW110:BW121)</f>
        <v>0</v>
      </c>
      <c r="BX122" s="29">
        <f t="shared" si="415"/>
        <v>0</v>
      </c>
      <c r="BY122" s="37"/>
      <c r="BZ122" s="36"/>
      <c r="CA122" s="29"/>
      <c r="CB122" s="37"/>
      <c r="CC122" s="36">
        <f t="shared" ref="CC122:CD122" si="416">SUM(CC110:CC121)</f>
        <v>0</v>
      </c>
      <c r="CD122" s="29">
        <f t="shared" si="416"/>
        <v>0</v>
      </c>
      <c r="CE122" s="37"/>
      <c r="CF122" s="36">
        <f t="shared" ref="CF122:CG122" si="417">SUM(CF110:CF121)</f>
        <v>4284</v>
      </c>
      <c r="CG122" s="29">
        <f t="shared" si="417"/>
        <v>73404</v>
      </c>
      <c r="CH122" s="37"/>
      <c r="CI122" s="36">
        <f t="shared" ref="CI122:CJ122" si="418">SUM(CI110:CI121)</f>
        <v>0</v>
      </c>
      <c r="CJ122" s="29">
        <f t="shared" si="418"/>
        <v>0</v>
      </c>
      <c r="CK122" s="37"/>
      <c r="CL122" s="36">
        <f t="shared" ref="CL122:CM122" si="419">SUM(CL110:CL121)</f>
        <v>6330</v>
      </c>
      <c r="CM122" s="29">
        <f t="shared" si="419"/>
        <v>93820</v>
      </c>
      <c r="CN122" s="37"/>
      <c r="CO122" s="36">
        <f t="shared" ref="CO122:CP122" si="420">SUM(CO110:CO121)</f>
        <v>0</v>
      </c>
      <c r="CP122" s="29">
        <f t="shared" si="420"/>
        <v>0</v>
      </c>
      <c r="CQ122" s="37"/>
      <c r="CR122" s="36">
        <f t="shared" ref="CR122:CS122" si="421">SUM(CR110:CR121)</f>
        <v>0</v>
      </c>
      <c r="CS122" s="29">
        <f t="shared" si="421"/>
        <v>0</v>
      </c>
      <c r="CT122" s="37"/>
      <c r="CU122" s="36">
        <f t="shared" ref="CU122:CV122" si="422">SUM(CU110:CU121)</f>
        <v>0</v>
      </c>
      <c r="CV122" s="29">
        <f t="shared" si="422"/>
        <v>0</v>
      </c>
      <c r="CW122" s="37"/>
      <c r="CX122" s="36">
        <f t="shared" ref="CX122:CY122" si="423">SUM(CX110:CX121)</f>
        <v>39</v>
      </c>
      <c r="CY122" s="29">
        <f t="shared" si="423"/>
        <v>597</v>
      </c>
      <c r="CZ122" s="37"/>
      <c r="DA122" s="36">
        <f t="shared" ref="DA122:DB122" si="424">SUM(DA110:DA121)</f>
        <v>0</v>
      </c>
      <c r="DB122" s="29">
        <f t="shared" si="424"/>
        <v>0</v>
      </c>
      <c r="DC122" s="37"/>
      <c r="DD122" s="36">
        <f t="shared" ref="DD122:DE122" si="425">SUM(DD110:DD121)</f>
        <v>0</v>
      </c>
      <c r="DE122" s="29">
        <f t="shared" si="425"/>
        <v>0</v>
      </c>
      <c r="DF122" s="37"/>
      <c r="DG122" s="36">
        <f t="shared" ref="DG122:DH122" si="426">SUM(DG110:DG121)</f>
        <v>-546</v>
      </c>
      <c r="DH122" s="29">
        <f t="shared" si="426"/>
        <v>-8276</v>
      </c>
      <c r="DI122" s="37"/>
      <c r="DJ122" s="36">
        <f t="shared" ref="DJ122:DK122" si="427">SUM(DJ110:DJ121)</f>
        <v>0</v>
      </c>
      <c r="DK122" s="29">
        <f t="shared" si="427"/>
        <v>0</v>
      </c>
      <c r="DL122" s="37"/>
      <c r="DM122" s="36">
        <f t="shared" ref="DM122:DN122" si="428">SUM(DM110:DM121)</f>
        <v>-1987</v>
      </c>
      <c r="DN122" s="29">
        <f t="shared" si="428"/>
        <v>-31405</v>
      </c>
      <c r="DO122" s="37"/>
      <c r="DP122" s="36">
        <f t="shared" ref="DP122:DQ122" si="429">SUM(DP110:DP121)</f>
        <v>28662</v>
      </c>
      <c r="DQ122" s="29">
        <f t="shared" si="429"/>
        <v>442380</v>
      </c>
      <c r="DR122" s="37"/>
      <c r="DS122" s="36">
        <f t="shared" ref="DS122:DT122" si="430">SUM(DS110:DS121)</f>
        <v>0</v>
      </c>
      <c r="DT122" s="29">
        <f t="shared" si="430"/>
        <v>0</v>
      </c>
      <c r="DU122" s="37"/>
      <c r="DV122" s="36">
        <f t="shared" ref="DV122:DW122" si="431">SUM(DV110:DV121)</f>
        <v>0</v>
      </c>
      <c r="DW122" s="29">
        <f t="shared" si="431"/>
        <v>0</v>
      </c>
      <c r="DX122" s="37"/>
      <c r="DY122" s="36">
        <f t="shared" ref="DY122:DZ122" si="432">SUM(DY110:DY121)</f>
        <v>0</v>
      </c>
      <c r="DZ122" s="29">
        <f t="shared" si="432"/>
        <v>0</v>
      </c>
      <c r="EA122" s="37"/>
      <c r="EB122" s="30">
        <f t="shared" si="348"/>
        <v>12401</v>
      </c>
      <c r="EC122" s="31">
        <f t="shared" si="349"/>
        <v>189790</v>
      </c>
      <c r="ED122" s="4"/>
      <c r="EE122" s="5"/>
      <c r="EF122" s="4"/>
      <c r="EG122" s="4"/>
      <c r="EH122" s="4"/>
      <c r="EI122" s="5"/>
      <c r="EJ122" s="4"/>
      <c r="EK122" s="4"/>
      <c r="EL122" s="4"/>
      <c r="EM122" s="5"/>
      <c r="EN122" s="4"/>
      <c r="EO122" s="4"/>
      <c r="EP122" s="4"/>
      <c r="EQ122" s="5"/>
      <c r="ER122" s="4"/>
      <c r="ES122" s="4"/>
      <c r="ET122" s="4"/>
      <c r="EU122" s="5"/>
      <c r="EV122" s="4"/>
      <c r="EW122" s="4"/>
      <c r="EX122" s="4"/>
      <c r="EY122" s="5"/>
      <c r="EZ122" s="4"/>
      <c r="FA122" s="4"/>
      <c r="FB122" s="4"/>
      <c r="FC122" s="5"/>
      <c r="FD122" s="4"/>
      <c r="FE122" s="4"/>
      <c r="FF122" s="1"/>
      <c r="FG122" s="2"/>
      <c r="FH122" s="1"/>
      <c r="FI122" s="1"/>
      <c r="FJ122" s="1"/>
      <c r="FO122" s="3"/>
      <c r="FT122" s="3"/>
      <c r="FY122" s="3"/>
      <c r="GD122" s="3"/>
      <c r="GI122" s="3"/>
      <c r="GN122" s="3"/>
      <c r="GS122" s="3"/>
      <c r="GX122" s="3"/>
      <c r="HC122" s="3"/>
      <c r="HH122" s="3"/>
      <c r="HM122" s="3"/>
      <c r="HR122" s="3"/>
      <c r="HW122" s="3"/>
      <c r="IB122" s="3"/>
      <c r="IG122" s="3"/>
    </row>
    <row r="123" spans="1:241" x14ac:dyDescent="0.3">
      <c r="A123" s="47">
        <v>2013</v>
      </c>
      <c r="B123" s="44" t="s">
        <v>5</v>
      </c>
      <c r="C123" s="34">
        <v>0</v>
      </c>
      <c r="D123" s="9">
        <v>0</v>
      </c>
      <c r="E123" s="35">
        <v>0</v>
      </c>
      <c r="F123" s="34">
        <v>0</v>
      </c>
      <c r="G123" s="9">
        <v>0</v>
      </c>
      <c r="H123" s="35">
        <v>0</v>
      </c>
      <c r="I123" s="34">
        <v>0</v>
      </c>
      <c r="J123" s="9">
        <v>0</v>
      </c>
      <c r="K123" s="35">
        <f t="shared" ref="K123:K134" si="433">IF(I123=0,0,J123/I123*1000)</f>
        <v>0</v>
      </c>
      <c r="L123" s="34">
        <v>0</v>
      </c>
      <c r="M123" s="9">
        <v>0</v>
      </c>
      <c r="N123" s="35">
        <v>0</v>
      </c>
      <c r="O123" s="34">
        <v>0</v>
      </c>
      <c r="P123" s="9">
        <v>0</v>
      </c>
      <c r="Q123" s="35">
        <v>0</v>
      </c>
      <c r="R123" s="34">
        <v>0</v>
      </c>
      <c r="S123" s="9">
        <v>0</v>
      </c>
      <c r="T123" s="35">
        <v>0</v>
      </c>
      <c r="U123" s="34">
        <v>0</v>
      </c>
      <c r="V123" s="9">
        <v>0</v>
      </c>
      <c r="W123" s="35">
        <v>0</v>
      </c>
      <c r="X123" s="34">
        <v>0</v>
      </c>
      <c r="Y123" s="9">
        <v>0</v>
      </c>
      <c r="Z123" s="35">
        <v>0</v>
      </c>
      <c r="AA123" s="34">
        <v>0</v>
      </c>
      <c r="AB123" s="9">
        <v>0</v>
      </c>
      <c r="AC123" s="35">
        <v>0</v>
      </c>
      <c r="AD123" s="34">
        <v>0</v>
      </c>
      <c r="AE123" s="9">
        <v>0</v>
      </c>
      <c r="AF123" s="35">
        <v>0</v>
      </c>
      <c r="AG123" s="34">
        <v>0</v>
      </c>
      <c r="AH123" s="9">
        <v>0</v>
      </c>
      <c r="AI123" s="35">
        <v>0</v>
      </c>
      <c r="AJ123" s="34">
        <v>0</v>
      </c>
      <c r="AK123" s="9">
        <v>0</v>
      </c>
      <c r="AL123" s="35">
        <v>0</v>
      </c>
      <c r="AM123" s="34">
        <v>0</v>
      </c>
      <c r="AN123" s="9">
        <v>0</v>
      </c>
      <c r="AO123" s="35">
        <v>0</v>
      </c>
      <c r="AP123" s="34">
        <v>0</v>
      </c>
      <c r="AQ123" s="9">
        <v>0</v>
      </c>
      <c r="AR123" s="35">
        <v>0</v>
      </c>
      <c r="AS123" s="34">
        <v>213</v>
      </c>
      <c r="AT123" s="9">
        <v>3914</v>
      </c>
      <c r="AU123" s="35">
        <f>AT123/AS123*1000</f>
        <v>18375.586854460093</v>
      </c>
      <c r="AV123" s="34">
        <v>0</v>
      </c>
      <c r="AW123" s="9">
        <v>0</v>
      </c>
      <c r="AX123" s="35">
        <v>0</v>
      </c>
      <c r="AY123" s="34">
        <v>0</v>
      </c>
      <c r="AZ123" s="9">
        <v>0</v>
      </c>
      <c r="BA123" s="35">
        <v>0</v>
      </c>
      <c r="BB123" s="34">
        <v>0</v>
      </c>
      <c r="BC123" s="9">
        <v>0</v>
      </c>
      <c r="BD123" s="35">
        <v>0</v>
      </c>
      <c r="BE123" s="34">
        <v>0</v>
      </c>
      <c r="BF123" s="9">
        <v>0</v>
      </c>
      <c r="BG123" s="35">
        <v>0</v>
      </c>
      <c r="BH123" s="34">
        <v>0</v>
      </c>
      <c r="BI123" s="9">
        <v>0</v>
      </c>
      <c r="BJ123" s="35">
        <v>0</v>
      </c>
      <c r="BK123" s="34">
        <v>0</v>
      </c>
      <c r="BL123" s="9">
        <v>0</v>
      </c>
      <c r="BM123" s="35">
        <v>0</v>
      </c>
      <c r="BN123" s="34">
        <v>0</v>
      </c>
      <c r="BO123" s="9">
        <v>0</v>
      </c>
      <c r="BP123" s="35">
        <v>0</v>
      </c>
      <c r="BQ123" s="34">
        <v>0</v>
      </c>
      <c r="BR123" s="9">
        <v>0</v>
      </c>
      <c r="BS123" s="35">
        <v>0</v>
      </c>
      <c r="BT123" s="34">
        <v>0</v>
      </c>
      <c r="BU123" s="9">
        <v>0</v>
      </c>
      <c r="BV123" s="35">
        <v>0</v>
      </c>
      <c r="BW123" s="34">
        <v>0</v>
      </c>
      <c r="BX123" s="9">
        <v>0</v>
      </c>
      <c r="BY123" s="35">
        <v>0</v>
      </c>
      <c r="BZ123" s="34"/>
      <c r="CA123" s="9"/>
      <c r="CB123" s="35"/>
      <c r="CC123" s="34">
        <v>0</v>
      </c>
      <c r="CD123" s="9">
        <v>0</v>
      </c>
      <c r="CE123" s="35">
        <v>0</v>
      </c>
      <c r="CF123" s="34">
        <v>18</v>
      </c>
      <c r="CG123" s="9">
        <v>390</v>
      </c>
      <c r="CH123" s="35">
        <f>CG123/CF123*1000</f>
        <v>21666.666666666668</v>
      </c>
      <c r="CI123" s="34">
        <v>0</v>
      </c>
      <c r="CJ123" s="9">
        <v>0</v>
      </c>
      <c r="CK123" s="35">
        <v>0</v>
      </c>
      <c r="CL123" s="34">
        <v>117</v>
      </c>
      <c r="CM123" s="9">
        <v>2073</v>
      </c>
      <c r="CN123" s="35">
        <f>CM123/CL123*1000</f>
        <v>17717.948717948719</v>
      </c>
      <c r="CO123" s="34">
        <v>0</v>
      </c>
      <c r="CP123" s="9">
        <v>0</v>
      </c>
      <c r="CQ123" s="35">
        <v>0</v>
      </c>
      <c r="CR123" s="34">
        <v>0</v>
      </c>
      <c r="CS123" s="9">
        <v>0</v>
      </c>
      <c r="CT123" s="35">
        <f t="shared" ref="CT123:CT134" si="434">IF(CR123=0,0,CS123/CR123*1000)</f>
        <v>0</v>
      </c>
      <c r="CU123" s="34">
        <v>0</v>
      </c>
      <c r="CV123" s="9">
        <v>0</v>
      </c>
      <c r="CW123" s="35">
        <v>0</v>
      </c>
      <c r="CX123" s="34">
        <v>0</v>
      </c>
      <c r="CY123" s="9">
        <v>0</v>
      </c>
      <c r="CZ123" s="35">
        <v>0</v>
      </c>
      <c r="DA123" s="34">
        <v>0</v>
      </c>
      <c r="DB123" s="9">
        <v>0</v>
      </c>
      <c r="DC123" s="35">
        <v>0</v>
      </c>
      <c r="DD123" s="34">
        <v>0</v>
      </c>
      <c r="DE123" s="9">
        <v>0</v>
      </c>
      <c r="DF123" s="35">
        <v>0</v>
      </c>
      <c r="DG123" s="34">
        <v>0</v>
      </c>
      <c r="DH123" s="9">
        <v>0</v>
      </c>
      <c r="DI123" s="35">
        <v>0</v>
      </c>
      <c r="DJ123" s="34">
        <v>0</v>
      </c>
      <c r="DK123" s="9">
        <v>0</v>
      </c>
      <c r="DL123" s="35">
        <v>0</v>
      </c>
      <c r="DM123" s="34">
        <v>1</v>
      </c>
      <c r="DN123" s="9">
        <v>25</v>
      </c>
      <c r="DO123" s="35">
        <f>DN123/DM123*1000</f>
        <v>25000</v>
      </c>
      <c r="DP123" s="34">
        <v>324</v>
      </c>
      <c r="DQ123" s="9">
        <v>5933</v>
      </c>
      <c r="DR123" s="35">
        <f>DQ123/DP123*1000</f>
        <v>18311.728395061727</v>
      </c>
      <c r="DS123" s="34">
        <v>0</v>
      </c>
      <c r="DT123" s="9">
        <v>0</v>
      </c>
      <c r="DU123" s="35">
        <f t="shared" ref="DU123:DU134" si="435">IF(DS123=0,0,DT123/DS123*1000)</f>
        <v>0</v>
      </c>
      <c r="DV123" s="34">
        <v>0</v>
      </c>
      <c r="DW123" s="9">
        <v>0</v>
      </c>
      <c r="DX123" s="35">
        <f t="shared" ref="DX123:DX134" si="436">IF(DV123=0,0,DW123/DV123*1000)</f>
        <v>0</v>
      </c>
      <c r="DY123" s="34">
        <v>0</v>
      </c>
      <c r="DZ123" s="9">
        <v>0</v>
      </c>
      <c r="EA123" s="35">
        <v>0</v>
      </c>
      <c r="EB123" s="7">
        <f t="shared" si="348"/>
        <v>673</v>
      </c>
      <c r="EC123" s="11">
        <f t="shared" si="349"/>
        <v>12335</v>
      </c>
      <c r="ED123" s="4"/>
      <c r="EE123" s="5"/>
      <c r="EF123" s="4"/>
      <c r="EG123" s="4"/>
      <c r="EH123" s="4"/>
      <c r="EI123" s="5"/>
      <c r="EJ123" s="4"/>
      <c r="EK123" s="4"/>
      <c r="EL123" s="4"/>
      <c r="EM123" s="5"/>
      <c r="EN123" s="4"/>
      <c r="EO123" s="4"/>
      <c r="EP123" s="4"/>
      <c r="EQ123" s="5"/>
      <c r="ER123" s="4"/>
      <c r="ES123" s="4"/>
      <c r="ET123" s="4"/>
      <c r="EU123" s="5"/>
      <c r="EV123" s="4"/>
      <c r="EW123" s="4"/>
      <c r="EX123" s="4"/>
      <c r="EY123" s="5"/>
      <c r="EZ123" s="4"/>
      <c r="FA123" s="4"/>
      <c r="FB123" s="4"/>
      <c r="FC123" s="5"/>
      <c r="FD123" s="4"/>
      <c r="FE123" s="4"/>
      <c r="FF123" s="1"/>
      <c r="FG123" s="2"/>
      <c r="FH123" s="1"/>
      <c r="FI123" s="1"/>
      <c r="FJ123" s="1"/>
    </row>
    <row r="124" spans="1:241" x14ac:dyDescent="0.3">
      <c r="A124" s="47">
        <v>2013</v>
      </c>
      <c r="B124" s="44" t="s">
        <v>6</v>
      </c>
      <c r="C124" s="34">
        <v>0</v>
      </c>
      <c r="D124" s="9">
        <v>0</v>
      </c>
      <c r="E124" s="35">
        <v>0</v>
      </c>
      <c r="F124" s="34">
        <v>0</v>
      </c>
      <c r="G124" s="9">
        <v>0</v>
      </c>
      <c r="H124" s="35">
        <v>0</v>
      </c>
      <c r="I124" s="34">
        <v>0</v>
      </c>
      <c r="J124" s="9">
        <v>0</v>
      </c>
      <c r="K124" s="35">
        <f t="shared" si="433"/>
        <v>0</v>
      </c>
      <c r="L124" s="34">
        <v>0</v>
      </c>
      <c r="M124" s="9">
        <v>0</v>
      </c>
      <c r="N124" s="35">
        <v>0</v>
      </c>
      <c r="O124" s="34">
        <v>0</v>
      </c>
      <c r="P124" s="9">
        <v>0</v>
      </c>
      <c r="Q124" s="35">
        <v>0</v>
      </c>
      <c r="R124" s="34">
        <v>0</v>
      </c>
      <c r="S124" s="9">
        <v>0</v>
      </c>
      <c r="T124" s="35">
        <v>0</v>
      </c>
      <c r="U124" s="34">
        <v>0</v>
      </c>
      <c r="V124" s="9">
        <v>0</v>
      </c>
      <c r="W124" s="35">
        <v>0</v>
      </c>
      <c r="X124" s="34">
        <v>0</v>
      </c>
      <c r="Y124" s="9">
        <v>0</v>
      </c>
      <c r="Z124" s="35">
        <v>0</v>
      </c>
      <c r="AA124" s="34">
        <v>0</v>
      </c>
      <c r="AB124" s="9">
        <v>0</v>
      </c>
      <c r="AC124" s="35">
        <v>0</v>
      </c>
      <c r="AD124" s="34">
        <v>0</v>
      </c>
      <c r="AE124" s="9">
        <v>0</v>
      </c>
      <c r="AF124" s="35">
        <v>0</v>
      </c>
      <c r="AG124" s="34">
        <v>0</v>
      </c>
      <c r="AH124" s="9">
        <v>0</v>
      </c>
      <c r="AI124" s="35">
        <v>0</v>
      </c>
      <c r="AJ124" s="34">
        <v>0</v>
      </c>
      <c r="AK124" s="9">
        <v>2</v>
      </c>
      <c r="AL124" s="35">
        <v>0</v>
      </c>
      <c r="AM124" s="34">
        <v>0</v>
      </c>
      <c r="AN124" s="9">
        <v>0</v>
      </c>
      <c r="AO124" s="35">
        <v>0</v>
      </c>
      <c r="AP124" s="34">
        <v>0</v>
      </c>
      <c r="AQ124" s="9">
        <v>0</v>
      </c>
      <c r="AR124" s="35">
        <v>0</v>
      </c>
      <c r="AS124" s="34">
        <v>-38</v>
      </c>
      <c r="AT124" s="9">
        <v>-614</v>
      </c>
      <c r="AU124" s="35">
        <f>AT124/AS124*-1000</f>
        <v>-16157.894736842107</v>
      </c>
      <c r="AV124" s="34">
        <v>0</v>
      </c>
      <c r="AW124" s="9">
        <v>0</v>
      </c>
      <c r="AX124" s="35">
        <v>0</v>
      </c>
      <c r="AY124" s="34">
        <v>0</v>
      </c>
      <c r="AZ124" s="9">
        <v>0</v>
      </c>
      <c r="BA124" s="35">
        <v>0</v>
      </c>
      <c r="BB124" s="34">
        <v>0</v>
      </c>
      <c r="BC124" s="9">
        <v>0</v>
      </c>
      <c r="BD124" s="35">
        <v>0</v>
      </c>
      <c r="BE124" s="34">
        <v>0</v>
      </c>
      <c r="BF124" s="9">
        <v>0</v>
      </c>
      <c r="BG124" s="35">
        <v>0</v>
      </c>
      <c r="BH124" s="34">
        <v>0</v>
      </c>
      <c r="BI124" s="9">
        <v>0</v>
      </c>
      <c r="BJ124" s="35">
        <v>0</v>
      </c>
      <c r="BK124" s="34">
        <v>0</v>
      </c>
      <c r="BL124" s="9">
        <v>0</v>
      </c>
      <c r="BM124" s="35">
        <v>0</v>
      </c>
      <c r="BN124" s="34">
        <v>0</v>
      </c>
      <c r="BO124" s="9">
        <v>0</v>
      </c>
      <c r="BP124" s="35">
        <v>0</v>
      </c>
      <c r="BQ124" s="34">
        <v>0</v>
      </c>
      <c r="BR124" s="9">
        <v>0</v>
      </c>
      <c r="BS124" s="35">
        <v>0</v>
      </c>
      <c r="BT124" s="34">
        <v>0</v>
      </c>
      <c r="BU124" s="9">
        <v>0</v>
      </c>
      <c r="BV124" s="35">
        <v>0</v>
      </c>
      <c r="BW124" s="34">
        <v>0</v>
      </c>
      <c r="BX124" s="9">
        <v>0</v>
      </c>
      <c r="BY124" s="35">
        <v>0</v>
      </c>
      <c r="BZ124" s="34"/>
      <c r="CA124" s="9"/>
      <c r="CB124" s="35"/>
      <c r="CC124" s="34">
        <v>0</v>
      </c>
      <c r="CD124" s="9">
        <v>0</v>
      </c>
      <c r="CE124" s="35">
        <v>0</v>
      </c>
      <c r="CF124" s="34">
        <v>-258</v>
      </c>
      <c r="CG124" s="9">
        <v>-4648</v>
      </c>
      <c r="CH124" s="35">
        <f>CG124/CF124*-1000</f>
        <v>-18015.503875968992</v>
      </c>
      <c r="CI124" s="34">
        <v>0</v>
      </c>
      <c r="CJ124" s="9">
        <v>0</v>
      </c>
      <c r="CK124" s="35">
        <v>0</v>
      </c>
      <c r="CL124" s="34">
        <v>366</v>
      </c>
      <c r="CM124" s="9">
        <v>6690</v>
      </c>
      <c r="CN124" s="35">
        <f t="shared" ref="CN124:CN134" si="437">CM124/CL124*1000</f>
        <v>18278.688524590161</v>
      </c>
      <c r="CO124" s="34">
        <v>0</v>
      </c>
      <c r="CP124" s="9">
        <v>0</v>
      </c>
      <c r="CQ124" s="35">
        <v>0</v>
      </c>
      <c r="CR124" s="34">
        <v>0</v>
      </c>
      <c r="CS124" s="9">
        <v>0</v>
      </c>
      <c r="CT124" s="35">
        <f t="shared" si="434"/>
        <v>0</v>
      </c>
      <c r="CU124" s="34">
        <v>0</v>
      </c>
      <c r="CV124" s="9">
        <v>0</v>
      </c>
      <c r="CW124" s="35">
        <v>0</v>
      </c>
      <c r="CX124" s="34">
        <v>0</v>
      </c>
      <c r="CY124" s="9">
        <v>0</v>
      </c>
      <c r="CZ124" s="35">
        <v>0</v>
      </c>
      <c r="DA124" s="34">
        <v>0</v>
      </c>
      <c r="DB124" s="9">
        <v>2</v>
      </c>
      <c r="DC124" s="35">
        <v>0</v>
      </c>
      <c r="DD124" s="34">
        <v>0</v>
      </c>
      <c r="DE124" s="9">
        <v>0</v>
      </c>
      <c r="DF124" s="35">
        <v>0</v>
      </c>
      <c r="DG124" s="34">
        <v>0</v>
      </c>
      <c r="DH124" s="9">
        <v>0</v>
      </c>
      <c r="DI124" s="35">
        <v>0</v>
      </c>
      <c r="DJ124" s="34">
        <v>0</v>
      </c>
      <c r="DK124" s="9">
        <v>0</v>
      </c>
      <c r="DL124" s="35">
        <v>0</v>
      </c>
      <c r="DM124" s="34">
        <v>0</v>
      </c>
      <c r="DN124" s="9">
        <v>0</v>
      </c>
      <c r="DO124" s="35">
        <v>0</v>
      </c>
      <c r="DP124" s="34">
        <v>662</v>
      </c>
      <c r="DQ124" s="9">
        <v>12183</v>
      </c>
      <c r="DR124" s="35">
        <f t="shared" ref="DR124:DR132" si="438">DQ124/DP124*1000</f>
        <v>18403.32326283988</v>
      </c>
      <c r="DS124" s="34">
        <v>0</v>
      </c>
      <c r="DT124" s="9">
        <v>0</v>
      </c>
      <c r="DU124" s="35">
        <f t="shared" si="435"/>
        <v>0</v>
      </c>
      <c r="DV124" s="34">
        <v>0</v>
      </c>
      <c r="DW124" s="9">
        <v>0</v>
      </c>
      <c r="DX124" s="35">
        <f t="shared" si="436"/>
        <v>0</v>
      </c>
      <c r="DY124" s="34">
        <v>0</v>
      </c>
      <c r="DZ124" s="9">
        <v>0</v>
      </c>
      <c r="EA124" s="35">
        <v>0</v>
      </c>
      <c r="EB124" s="7">
        <f t="shared" si="348"/>
        <v>732</v>
      </c>
      <c r="EC124" s="11">
        <f t="shared" si="349"/>
        <v>13613</v>
      </c>
      <c r="ED124" s="4"/>
      <c r="EE124" s="5"/>
      <c r="EF124" s="4"/>
      <c r="EG124" s="4"/>
      <c r="EH124" s="4"/>
      <c r="EI124" s="5"/>
      <c r="EJ124" s="4"/>
      <c r="EK124" s="4"/>
      <c r="EL124" s="4"/>
      <c r="EM124" s="5"/>
      <c r="EN124" s="4"/>
      <c r="EO124" s="4"/>
      <c r="EP124" s="4"/>
      <c r="EQ124" s="5"/>
      <c r="ER124" s="4"/>
      <c r="ES124" s="4"/>
      <c r="ET124" s="4"/>
      <c r="EU124" s="5"/>
      <c r="EV124" s="4"/>
      <c r="EW124" s="4"/>
      <c r="EX124" s="4"/>
      <c r="EY124" s="5"/>
      <c r="EZ124" s="4"/>
      <c r="FA124" s="4"/>
      <c r="FB124" s="4"/>
      <c r="FC124" s="5"/>
      <c r="FD124" s="4"/>
      <c r="FE124" s="4"/>
      <c r="FF124" s="1"/>
      <c r="FG124" s="2"/>
      <c r="FH124" s="1"/>
      <c r="FI124" s="1"/>
      <c r="FJ124" s="1"/>
    </row>
    <row r="125" spans="1:241" x14ac:dyDescent="0.3">
      <c r="A125" s="47">
        <v>2013</v>
      </c>
      <c r="B125" s="44" t="s">
        <v>7</v>
      </c>
      <c r="C125" s="34">
        <v>0</v>
      </c>
      <c r="D125" s="9">
        <v>0</v>
      </c>
      <c r="E125" s="35">
        <v>0</v>
      </c>
      <c r="F125" s="34">
        <v>0</v>
      </c>
      <c r="G125" s="9">
        <v>0</v>
      </c>
      <c r="H125" s="35">
        <v>0</v>
      </c>
      <c r="I125" s="34">
        <v>0</v>
      </c>
      <c r="J125" s="9">
        <v>0</v>
      </c>
      <c r="K125" s="35">
        <f t="shared" si="433"/>
        <v>0</v>
      </c>
      <c r="L125" s="34">
        <v>0</v>
      </c>
      <c r="M125" s="9">
        <v>0</v>
      </c>
      <c r="N125" s="35">
        <v>0</v>
      </c>
      <c r="O125" s="34">
        <v>0</v>
      </c>
      <c r="P125" s="9">
        <v>0</v>
      </c>
      <c r="Q125" s="35">
        <v>0</v>
      </c>
      <c r="R125" s="34">
        <v>0</v>
      </c>
      <c r="S125" s="9">
        <v>0</v>
      </c>
      <c r="T125" s="35">
        <v>0</v>
      </c>
      <c r="U125" s="34">
        <v>0</v>
      </c>
      <c r="V125" s="9">
        <v>0</v>
      </c>
      <c r="W125" s="35">
        <v>0</v>
      </c>
      <c r="X125" s="34">
        <v>0</v>
      </c>
      <c r="Y125" s="9">
        <v>0</v>
      </c>
      <c r="Z125" s="35">
        <v>0</v>
      </c>
      <c r="AA125" s="34">
        <v>0</v>
      </c>
      <c r="AB125" s="9">
        <v>0</v>
      </c>
      <c r="AC125" s="35">
        <v>0</v>
      </c>
      <c r="AD125" s="34">
        <v>0</v>
      </c>
      <c r="AE125" s="9">
        <v>0</v>
      </c>
      <c r="AF125" s="35">
        <v>0</v>
      </c>
      <c r="AG125" s="34">
        <v>0</v>
      </c>
      <c r="AH125" s="9">
        <v>0</v>
      </c>
      <c r="AI125" s="35">
        <v>0</v>
      </c>
      <c r="AJ125" s="34">
        <v>0</v>
      </c>
      <c r="AK125" s="9">
        <v>0</v>
      </c>
      <c r="AL125" s="35">
        <v>0</v>
      </c>
      <c r="AM125" s="34">
        <v>0</v>
      </c>
      <c r="AN125" s="9">
        <v>0</v>
      </c>
      <c r="AO125" s="35">
        <v>0</v>
      </c>
      <c r="AP125" s="34">
        <v>0</v>
      </c>
      <c r="AQ125" s="9">
        <v>0</v>
      </c>
      <c r="AR125" s="35">
        <v>0</v>
      </c>
      <c r="AS125" s="34">
        <v>-306</v>
      </c>
      <c r="AT125" s="9">
        <v>-5559</v>
      </c>
      <c r="AU125" s="35">
        <f t="shared" ref="AU125:AU126" si="439">AT125/AS125*-1000</f>
        <v>-18166.666666666668</v>
      </c>
      <c r="AV125" s="34">
        <v>0</v>
      </c>
      <c r="AW125" s="9">
        <v>0</v>
      </c>
      <c r="AX125" s="35">
        <v>0</v>
      </c>
      <c r="AY125" s="34">
        <v>0</v>
      </c>
      <c r="AZ125" s="9">
        <v>0</v>
      </c>
      <c r="BA125" s="35">
        <v>0</v>
      </c>
      <c r="BB125" s="34">
        <v>0</v>
      </c>
      <c r="BC125" s="9">
        <v>0</v>
      </c>
      <c r="BD125" s="35">
        <v>0</v>
      </c>
      <c r="BE125" s="34">
        <v>0</v>
      </c>
      <c r="BF125" s="9">
        <v>0</v>
      </c>
      <c r="BG125" s="35">
        <v>0</v>
      </c>
      <c r="BH125" s="34">
        <v>0</v>
      </c>
      <c r="BI125" s="9">
        <v>0</v>
      </c>
      <c r="BJ125" s="35">
        <v>0</v>
      </c>
      <c r="BK125" s="34">
        <v>0</v>
      </c>
      <c r="BL125" s="9">
        <v>0</v>
      </c>
      <c r="BM125" s="35">
        <v>0</v>
      </c>
      <c r="BN125" s="34">
        <v>0</v>
      </c>
      <c r="BO125" s="9">
        <v>0</v>
      </c>
      <c r="BP125" s="35">
        <v>0</v>
      </c>
      <c r="BQ125" s="34">
        <v>0</v>
      </c>
      <c r="BR125" s="9">
        <v>0</v>
      </c>
      <c r="BS125" s="35">
        <v>0</v>
      </c>
      <c r="BT125" s="34">
        <v>0</v>
      </c>
      <c r="BU125" s="9">
        <v>0</v>
      </c>
      <c r="BV125" s="35">
        <v>0</v>
      </c>
      <c r="BW125" s="34">
        <v>0</v>
      </c>
      <c r="BX125" s="9">
        <v>0</v>
      </c>
      <c r="BY125" s="35">
        <v>0</v>
      </c>
      <c r="BZ125" s="34"/>
      <c r="CA125" s="9"/>
      <c r="CB125" s="35"/>
      <c r="CC125" s="34">
        <v>0</v>
      </c>
      <c r="CD125" s="9">
        <v>0</v>
      </c>
      <c r="CE125" s="35">
        <v>0</v>
      </c>
      <c r="CF125" s="34">
        <v>-200</v>
      </c>
      <c r="CG125" s="9">
        <v>-2873</v>
      </c>
      <c r="CH125" s="35">
        <f>CG125/CF125*-1000</f>
        <v>-14365</v>
      </c>
      <c r="CI125" s="34">
        <v>0</v>
      </c>
      <c r="CJ125" s="9">
        <v>0</v>
      </c>
      <c r="CK125" s="35">
        <v>0</v>
      </c>
      <c r="CL125" s="34">
        <v>478</v>
      </c>
      <c r="CM125" s="9">
        <v>8096</v>
      </c>
      <c r="CN125" s="35">
        <f t="shared" si="437"/>
        <v>16937.238493723849</v>
      </c>
      <c r="CO125" s="34">
        <v>0</v>
      </c>
      <c r="CP125" s="9">
        <v>0</v>
      </c>
      <c r="CQ125" s="35">
        <v>0</v>
      </c>
      <c r="CR125" s="34">
        <v>0</v>
      </c>
      <c r="CS125" s="9">
        <v>0</v>
      </c>
      <c r="CT125" s="35">
        <f t="shared" si="434"/>
        <v>0</v>
      </c>
      <c r="CU125" s="34">
        <v>0</v>
      </c>
      <c r="CV125" s="9">
        <v>0</v>
      </c>
      <c r="CW125" s="35">
        <v>0</v>
      </c>
      <c r="CX125" s="34">
        <v>0</v>
      </c>
      <c r="CY125" s="9">
        <v>0</v>
      </c>
      <c r="CZ125" s="35">
        <v>0</v>
      </c>
      <c r="DA125" s="34">
        <v>0</v>
      </c>
      <c r="DB125" s="9">
        <v>0</v>
      </c>
      <c r="DC125" s="35">
        <v>0</v>
      </c>
      <c r="DD125" s="34">
        <v>0</v>
      </c>
      <c r="DE125" s="9">
        <v>0</v>
      </c>
      <c r="DF125" s="35">
        <v>0</v>
      </c>
      <c r="DG125" s="34">
        <v>0</v>
      </c>
      <c r="DH125" s="9">
        <v>0</v>
      </c>
      <c r="DI125" s="35">
        <v>0</v>
      </c>
      <c r="DJ125" s="34">
        <v>0</v>
      </c>
      <c r="DK125" s="9">
        <v>0</v>
      </c>
      <c r="DL125" s="35">
        <v>0</v>
      </c>
      <c r="DM125" s="34">
        <v>0</v>
      </c>
      <c r="DN125" s="9">
        <v>0</v>
      </c>
      <c r="DO125" s="35">
        <v>0</v>
      </c>
      <c r="DP125" s="34">
        <v>203</v>
      </c>
      <c r="DQ125" s="9">
        <v>3178</v>
      </c>
      <c r="DR125" s="35">
        <f t="shared" si="438"/>
        <v>15655.172413793103</v>
      </c>
      <c r="DS125" s="34">
        <v>0</v>
      </c>
      <c r="DT125" s="9">
        <v>0</v>
      </c>
      <c r="DU125" s="35">
        <f t="shared" si="435"/>
        <v>0</v>
      </c>
      <c r="DV125" s="34">
        <v>0</v>
      </c>
      <c r="DW125" s="9">
        <v>0</v>
      </c>
      <c r="DX125" s="35">
        <f t="shared" si="436"/>
        <v>0</v>
      </c>
      <c r="DY125" s="34">
        <v>0</v>
      </c>
      <c r="DZ125" s="9">
        <v>0</v>
      </c>
      <c r="EA125" s="35">
        <v>0</v>
      </c>
      <c r="EB125" s="7">
        <f t="shared" si="348"/>
        <v>175</v>
      </c>
      <c r="EC125" s="11">
        <f t="shared" si="349"/>
        <v>2842</v>
      </c>
      <c r="ED125" s="4"/>
      <c r="EE125" s="5"/>
      <c r="EF125" s="4"/>
      <c r="EG125" s="4"/>
      <c r="EH125" s="4"/>
      <c r="EI125" s="5"/>
      <c r="EJ125" s="4"/>
      <c r="EK125" s="4"/>
      <c r="EL125" s="4"/>
      <c r="EM125" s="5"/>
      <c r="EN125" s="4"/>
      <c r="EO125" s="4"/>
      <c r="EP125" s="4"/>
      <c r="EQ125" s="5"/>
      <c r="ER125" s="4"/>
      <c r="ES125" s="4"/>
      <c r="ET125" s="4"/>
      <c r="EU125" s="5"/>
      <c r="EV125" s="4"/>
      <c r="EW125" s="4"/>
      <c r="EX125" s="4"/>
      <c r="EY125" s="5"/>
      <c r="EZ125" s="4"/>
      <c r="FA125" s="4"/>
      <c r="FB125" s="4"/>
      <c r="FC125" s="5"/>
      <c r="FD125" s="4"/>
      <c r="FE125" s="4"/>
      <c r="FF125" s="1"/>
      <c r="FG125" s="2"/>
      <c r="FH125" s="1"/>
      <c r="FI125" s="1"/>
      <c r="FJ125" s="1"/>
    </row>
    <row r="126" spans="1:241" x14ac:dyDescent="0.3">
      <c r="A126" s="47">
        <v>2013</v>
      </c>
      <c r="B126" s="44" t="s">
        <v>8</v>
      </c>
      <c r="C126" s="34">
        <v>0</v>
      </c>
      <c r="D126" s="9">
        <v>0</v>
      </c>
      <c r="E126" s="35">
        <v>0</v>
      </c>
      <c r="F126" s="34">
        <v>0</v>
      </c>
      <c r="G126" s="9">
        <v>0</v>
      </c>
      <c r="H126" s="35">
        <v>0</v>
      </c>
      <c r="I126" s="34">
        <v>0</v>
      </c>
      <c r="J126" s="9">
        <v>0</v>
      </c>
      <c r="K126" s="35">
        <f t="shared" si="433"/>
        <v>0</v>
      </c>
      <c r="L126" s="34">
        <v>0</v>
      </c>
      <c r="M126" s="9">
        <v>0</v>
      </c>
      <c r="N126" s="35">
        <v>0</v>
      </c>
      <c r="O126" s="34">
        <v>0</v>
      </c>
      <c r="P126" s="9">
        <v>0</v>
      </c>
      <c r="Q126" s="35">
        <v>0</v>
      </c>
      <c r="R126" s="34">
        <v>0</v>
      </c>
      <c r="S126" s="9">
        <v>0</v>
      </c>
      <c r="T126" s="35">
        <v>0</v>
      </c>
      <c r="U126" s="34">
        <v>0</v>
      </c>
      <c r="V126" s="9">
        <v>0</v>
      </c>
      <c r="W126" s="35">
        <v>0</v>
      </c>
      <c r="X126" s="34">
        <v>0</v>
      </c>
      <c r="Y126" s="9">
        <v>0</v>
      </c>
      <c r="Z126" s="35">
        <v>0</v>
      </c>
      <c r="AA126" s="34">
        <v>0</v>
      </c>
      <c r="AB126" s="9">
        <v>0</v>
      </c>
      <c r="AC126" s="35">
        <v>0</v>
      </c>
      <c r="AD126" s="34">
        <v>0</v>
      </c>
      <c r="AE126" s="9">
        <v>0</v>
      </c>
      <c r="AF126" s="35">
        <v>0</v>
      </c>
      <c r="AG126" s="34">
        <v>0</v>
      </c>
      <c r="AH126" s="9">
        <v>0</v>
      </c>
      <c r="AI126" s="35">
        <v>0</v>
      </c>
      <c r="AJ126" s="34">
        <v>0</v>
      </c>
      <c r="AK126" s="9">
        <v>0</v>
      </c>
      <c r="AL126" s="35">
        <v>0</v>
      </c>
      <c r="AM126" s="34">
        <v>0</v>
      </c>
      <c r="AN126" s="9">
        <v>0</v>
      </c>
      <c r="AO126" s="35">
        <v>0</v>
      </c>
      <c r="AP126" s="34">
        <v>0</v>
      </c>
      <c r="AQ126" s="9">
        <v>0</v>
      </c>
      <c r="AR126" s="35">
        <v>0</v>
      </c>
      <c r="AS126" s="34">
        <v>-435</v>
      </c>
      <c r="AT126" s="9">
        <v>-7397</v>
      </c>
      <c r="AU126" s="35">
        <f t="shared" si="439"/>
        <v>-17004.597701149425</v>
      </c>
      <c r="AV126" s="34">
        <v>0</v>
      </c>
      <c r="AW126" s="9">
        <v>0</v>
      </c>
      <c r="AX126" s="35">
        <v>0</v>
      </c>
      <c r="AY126" s="34">
        <v>0</v>
      </c>
      <c r="AZ126" s="9">
        <v>0</v>
      </c>
      <c r="BA126" s="35">
        <v>0</v>
      </c>
      <c r="BB126" s="34">
        <v>0</v>
      </c>
      <c r="BC126" s="9">
        <v>0</v>
      </c>
      <c r="BD126" s="35">
        <v>0</v>
      </c>
      <c r="BE126" s="34">
        <v>0</v>
      </c>
      <c r="BF126" s="9">
        <v>0</v>
      </c>
      <c r="BG126" s="35">
        <v>0</v>
      </c>
      <c r="BH126" s="34">
        <v>0</v>
      </c>
      <c r="BI126" s="9">
        <v>0</v>
      </c>
      <c r="BJ126" s="35">
        <v>0</v>
      </c>
      <c r="BK126" s="34">
        <v>0</v>
      </c>
      <c r="BL126" s="9">
        <v>0</v>
      </c>
      <c r="BM126" s="35">
        <v>0</v>
      </c>
      <c r="BN126" s="34">
        <v>0</v>
      </c>
      <c r="BO126" s="9">
        <v>0</v>
      </c>
      <c r="BP126" s="35">
        <v>0</v>
      </c>
      <c r="BQ126" s="34">
        <v>0</v>
      </c>
      <c r="BR126" s="9">
        <v>0</v>
      </c>
      <c r="BS126" s="35">
        <v>0</v>
      </c>
      <c r="BT126" s="34">
        <v>0</v>
      </c>
      <c r="BU126" s="9">
        <v>0</v>
      </c>
      <c r="BV126" s="35">
        <v>0</v>
      </c>
      <c r="BW126" s="34">
        <v>0</v>
      </c>
      <c r="BX126" s="9">
        <v>0</v>
      </c>
      <c r="BY126" s="35">
        <v>0</v>
      </c>
      <c r="BZ126" s="34"/>
      <c r="CA126" s="9"/>
      <c r="CB126" s="35"/>
      <c r="CC126" s="34">
        <v>0</v>
      </c>
      <c r="CD126" s="9">
        <v>0</v>
      </c>
      <c r="CE126" s="35">
        <v>0</v>
      </c>
      <c r="CF126" s="34">
        <v>-35</v>
      </c>
      <c r="CG126" s="9">
        <v>535</v>
      </c>
      <c r="CH126" s="35">
        <f t="shared" ref="CH126:CH134" si="440">CG126/CF126*1000</f>
        <v>-15285.714285714286</v>
      </c>
      <c r="CI126" s="34">
        <v>0</v>
      </c>
      <c r="CJ126" s="9">
        <v>0</v>
      </c>
      <c r="CK126" s="35">
        <v>0</v>
      </c>
      <c r="CL126" s="34">
        <v>804</v>
      </c>
      <c r="CM126" s="9">
        <v>13926</v>
      </c>
      <c r="CN126" s="35">
        <f t="shared" si="437"/>
        <v>17320.895522388058</v>
      </c>
      <c r="CO126" s="34">
        <v>0</v>
      </c>
      <c r="CP126" s="9">
        <v>0</v>
      </c>
      <c r="CQ126" s="35">
        <v>0</v>
      </c>
      <c r="CR126" s="34">
        <v>0</v>
      </c>
      <c r="CS126" s="9">
        <v>0</v>
      </c>
      <c r="CT126" s="35">
        <f t="shared" si="434"/>
        <v>0</v>
      </c>
      <c r="CU126" s="34">
        <v>0</v>
      </c>
      <c r="CV126" s="9">
        <v>0</v>
      </c>
      <c r="CW126" s="35">
        <v>0</v>
      </c>
      <c r="CX126" s="34">
        <v>0</v>
      </c>
      <c r="CY126" s="9">
        <v>0</v>
      </c>
      <c r="CZ126" s="35">
        <v>0</v>
      </c>
      <c r="DA126" s="34">
        <v>0</v>
      </c>
      <c r="DB126" s="9">
        <v>0</v>
      </c>
      <c r="DC126" s="35">
        <v>0</v>
      </c>
      <c r="DD126" s="34">
        <v>0</v>
      </c>
      <c r="DE126" s="9">
        <v>0</v>
      </c>
      <c r="DF126" s="35">
        <v>0</v>
      </c>
      <c r="DG126" s="34">
        <v>0</v>
      </c>
      <c r="DH126" s="9">
        <v>0</v>
      </c>
      <c r="DI126" s="35">
        <v>0</v>
      </c>
      <c r="DJ126" s="34">
        <v>0</v>
      </c>
      <c r="DK126" s="9">
        <v>0</v>
      </c>
      <c r="DL126" s="35">
        <v>0</v>
      </c>
      <c r="DM126" s="34">
        <v>0</v>
      </c>
      <c r="DN126" s="9">
        <v>0</v>
      </c>
      <c r="DO126" s="35">
        <v>0</v>
      </c>
      <c r="DP126" s="34">
        <v>339</v>
      </c>
      <c r="DQ126" s="9">
        <v>4864</v>
      </c>
      <c r="DR126" s="35">
        <f t="shared" si="438"/>
        <v>14348.082595870206</v>
      </c>
      <c r="DS126" s="34">
        <v>0</v>
      </c>
      <c r="DT126" s="9">
        <v>0</v>
      </c>
      <c r="DU126" s="35">
        <f t="shared" si="435"/>
        <v>0</v>
      </c>
      <c r="DV126" s="34">
        <v>0</v>
      </c>
      <c r="DW126" s="9">
        <v>0</v>
      </c>
      <c r="DX126" s="35">
        <f t="shared" si="436"/>
        <v>0</v>
      </c>
      <c r="DY126" s="34">
        <v>0</v>
      </c>
      <c r="DZ126" s="9">
        <v>0</v>
      </c>
      <c r="EA126" s="35">
        <v>0</v>
      </c>
      <c r="EB126" s="7">
        <f t="shared" si="348"/>
        <v>673</v>
      </c>
      <c r="EC126" s="11">
        <f t="shared" si="349"/>
        <v>11928</v>
      </c>
      <c r="ED126" s="4"/>
      <c r="EE126" s="5"/>
      <c r="EF126" s="4"/>
      <c r="EG126" s="4"/>
      <c r="EH126" s="4"/>
      <c r="EI126" s="5"/>
      <c r="EJ126" s="4"/>
      <c r="EK126" s="4"/>
      <c r="EL126" s="4"/>
      <c r="EM126" s="5"/>
      <c r="EN126" s="4"/>
      <c r="EO126" s="4"/>
      <c r="EP126" s="4"/>
      <c r="EQ126" s="5"/>
      <c r="ER126" s="4"/>
      <c r="ES126" s="4"/>
      <c r="ET126" s="4"/>
      <c r="EU126" s="5"/>
      <c r="EV126" s="4"/>
      <c r="EW126" s="4"/>
      <c r="EX126" s="4"/>
      <c r="EY126" s="5"/>
      <c r="EZ126" s="4"/>
      <c r="FA126" s="4"/>
      <c r="FB126" s="4"/>
      <c r="FC126" s="5"/>
      <c r="FD126" s="4"/>
      <c r="FE126" s="4"/>
      <c r="FF126" s="1"/>
      <c r="FG126" s="2"/>
      <c r="FH126" s="1"/>
      <c r="FI126" s="1"/>
      <c r="FJ126" s="1"/>
    </row>
    <row r="127" spans="1:241" x14ac:dyDescent="0.3">
      <c r="A127" s="47">
        <v>2013</v>
      </c>
      <c r="B127" s="44" t="s">
        <v>9</v>
      </c>
      <c r="C127" s="34">
        <v>0</v>
      </c>
      <c r="D127" s="9">
        <v>0</v>
      </c>
      <c r="E127" s="35">
        <v>0</v>
      </c>
      <c r="F127" s="34">
        <v>0</v>
      </c>
      <c r="G127" s="9">
        <v>0</v>
      </c>
      <c r="H127" s="35">
        <v>0</v>
      </c>
      <c r="I127" s="34">
        <v>0</v>
      </c>
      <c r="J127" s="9">
        <v>0</v>
      </c>
      <c r="K127" s="35">
        <f t="shared" si="433"/>
        <v>0</v>
      </c>
      <c r="L127" s="34">
        <v>0</v>
      </c>
      <c r="M127" s="9">
        <v>0</v>
      </c>
      <c r="N127" s="35">
        <v>0</v>
      </c>
      <c r="O127" s="34">
        <v>0</v>
      </c>
      <c r="P127" s="9">
        <v>0</v>
      </c>
      <c r="Q127" s="35">
        <v>0</v>
      </c>
      <c r="R127" s="34">
        <v>0</v>
      </c>
      <c r="S127" s="9">
        <v>0</v>
      </c>
      <c r="T127" s="35">
        <v>0</v>
      </c>
      <c r="U127" s="34">
        <v>0</v>
      </c>
      <c r="V127" s="9">
        <v>0</v>
      </c>
      <c r="W127" s="35">
        <v>0</v>
      </c>
      <c r="X127" s="34">
        <v>0</v>
      </c>
      <c r="Y127" s="9">
        <v>0</v>
      </c>
      <c r="Z127" s="35">
        <v>0</v>
      </c>
      <c r="AA127" s="34">
        <v>0</v>
      </c>
      <c r="AB127" s="9">
        <v>0</v>
      </c>
      <c r="AC127" s="35">
        <v>0</v>
      </c>
      <c r="AD127" s="34">
        <v>0</v>
      </c>
      <c r="AE127" s="9">
        <v>0</v>
      </c>
      <c r="AF127" s="35">
        <v>0</v>
      </c>
      <c r="AG127" s="34">
        <v>0</v>
      </c>
      <c r="AH127" s="9">
        <v>0</v>
      </c>
      <c r="AI127" s="35">
        <v>0</v>
      </c>
      <c r="AJ127" s="34">
        <v>0</v>
      </c>
      <c r="AK127" s="9">
        <v>0</v>
      </c>
      <c r="AL127" s="35">
        <v>0</v>
      </c>
      <c r="AM127" s="34">
        <v>96</v>
      </c>
      <c r="AN127" s="9">
        <v>1724</v>
      </c>
      <c r="AO127" s="35">
        <f>AN127/AM127*1000</f>
        <v>17958.333333333332</v>
      </c>
      <c r="AP127" s="34">
        <v>0</v>
      </c>
      <c r="AQ127" s="9">
        <v>0</v>
      </c>
      <c r="AR127" s="35">
        <v>0</v>
      </c>
      <c r="AS127" s="34">
        <v>330</v>
      </c>
      <c r="AT127" s="9">
        <v>6326</v>
      </c>
      <c r="AU127" s="35">
        <f t="shared" ref="AU127:AU133" si="441">AT127/AS127*1000</f>
        <v>19169.696969696968</v>
      </c>
      <c r="AV127" s="34">
        <v>0</v>
      </c>
      <c r="AW127" s="9">
        <v>0</v>
      </c>
      <c r="AX127" s="35">
        <v>0</v>
      </c>
      <c r="AY127" s="34">
        <v>0</v>
      </c>
      <c r="AZ127" s="9">
        <v>0</v>
      </c>
      <c r="BA127" s="35">
        <v>0</v>
      </c>
      <c r="BB127" s="34">
        <v>0</v>
      </c>
      <c r="BC127" s="9">
        <v>0</v>
      </c>
      <c r="BD127" s="35">
        <v>0</v>
      </c>
      <c r="BE127" s="34">
        <v>0</v>
      </c>
      <c r="BF127" s="9">
        <v>0</v>
      </c>
      <c r="BG127" s="35">
        <v>0</v>
      </c>
      <c r="BH127" s="34">
        <v>40</v>
      </c>
      <c r="BI127" s="9">
        <v>701</v>
      </c>
      <c r="BJ127" s="35">
        <f>BI127/BH127*1000</f>
        <v>17525</v>
      </c>
      <c r="BK127" s="34">
        <v>0</v>
      </c>
      <c r="BL127" s="9">
        <v>0</v>
      </c>
      <c r="BM127" s="35">
        <v>0</v>
      </c>
      <c r="BN127" s="34">
        <v>0</v>
      </c>
      <c r="BO127" s="9">
        <v>0</v>
      </c>
      <c r="BP127" s="35">
        <v>0</v>
      </c>
      <c r="BQ127" s="34">
        <v>0</v>
      </c>
      <c r="BR127" s="9">
        <v>0</v>
      </c>
      <c r="BS127" s="35">
        <v>0</v>
      </c>
      <c r="BT127" s="34">
        <v>0</v>
      </c>
      <c r="BU127" s="9">
        <v>0</v>
      </c>
      <c r="BV127" s="35">
        <v>0</v>
      </c>
      <c r="BW127" s="34">
        <v>0</v>
      </c>
      <c r="BX127" s="9">
        <v>0</v>
      </c>
      <c r="BY127" s="35">
        <v>0</v>
      </c>
      <c r="BZ127" s="34"/>
      <c r="CA127" s="9"/>
      <c r="CB127" s="35"/>
      <c r="CC127" s="34">
        <v>0</v>
      </c>
      <c r="CD127" s="9">
        <v>0</v>
      </c>
      <c r="CE127" s="35">
        <v>0</v>
      </c>
      <c r="CF127" s="34">
        <v>347</v>
      </c>
      <c r="CG127" s="9">
        <v>7871</v>
      </c>
      <c r="CH127" s="35">
        <f t="shared" si="440"/>
        <v>22682.997118155617</v>
      </c>
      <c r="CI127" s="34">
        <v>0</v>
      </c>
      <c r="CJ127" s="9">
        <v>0</v>
      </c>
      <c r="CK127" s="35">
        <v>0</v>
      </c>
      <c r="CL127" s="34">
        <v>1061</v>
      </c>
      <c r="CM127" s="9">
        <v>18739</v>
      </c>
      <c r="CN127" s="35">
        <f t="shared" si="437"/>
        <v>17661.639962299716</v>
      </c>
      <c r="CO127" s="34">
        <v>0</v>
      </c>
      <c r="CP127" s="9">
        <v>0</v>
      </c>
      <c r="CQ127" s="35">
        <v>0</v>
      </c>
      <c r="CR127" s="34">
        <v>0</v>
      </c>
      <c r="CS127" s="9">
        <v>0</v>
      </c>
      <c r="CT127" s="35">
        <f t="shared" si="434"/>
        <v>0</v>
      </c>
      <c r="CU127" s="34">
        <v>0</v>
      </c>
      <c r="CV127" s="9">
        <v>0</v>
      </c>
      <c r="CW127" s="35">
        <v>0</v>
      </c>
      <c r="CX127" s="34">
        <v>0</v>
      </c>
      <c r="CY127" s="9">
        <v>0</v>
      </c>
      <c r="CZ127" s="35">
        <v>0</v>
      </c>
      <c r="DA127" s="34">
        <v>0</v>
      </c>
      <c r="DB127" s="9">
        <v>0</v>
      </c>
      <c r="DC127" s="35">
        <v>0</v>
      </c>
      <c r="DD127" s="34">
        <v>0</v>
      </c>
      <c r="DE127" s="9">
        <v>0</v>
      </c>
      <c r="DF127" s="35">
        <v>0</v>
      </c>
      <c r="DG127" s="34">
        <v>0</v>
      </c>
      <c r="DH127" s="9">
        <v>0</v>
      </c>
      <c r="DI127" s="35">
        <v>0</v>
      </c>
      <c r="DJ127" s="34">
        <v>0</v>
      </c>
      <c r="DK127" s="9">
        <v>0</v>
      </c>
      <c r="DL127" s="35">
        <v>0</v>
      </c>
      <c r="DM127" s="34">
        <v>0</v>
      </c>
      <c r="DN127" s="9">
        <v>0</v>
      </c>
      <c r="DO127" s="35">
        <v>0</v>
      </c>
      <c r="DP127" s="34">
        <v>1276</v>
      </c>
      <c r="DQ127" s="9">
        <v>21328</v>
      </c>
      <c r="DR127" s="35">
        <f t="shared" si="438"/>
        <v>16714.733542319747</v>
      </c>
      <c r="DS127" s="34">
        <v>0</v>
      </c>
      <c r="DT127" s="9">
        <v>0</v>
      </c>
      <c r="DU127" s="35">
        <f t="shared" si="435"/>
        <v>0</v>
      </c>
      <c r="DV127" s="34">
        <v>0</v>
      </c>
      <c r="DW127" s="9">
        <v>0</v>
      </c>
      <c r="DX127" s="35">
        <f t="shared" si="436"/>
        <v>0</v>
      </c>
      <c r="DY127" s="34">
        <v>0</v>
      </c>
      <c r="DZ127" s="9">
        <v>0</v>
      </c>
      <c r="EA127" s="35">
        <v>0</v>
      </c>
      <c r="EB127" s="7">
        <f t="shared" si="348"/>
        <v>3150</v>
      </c>
      <c r="EC127" s="11">
        <f t="shared" si="349"/>
        <v>56689</v>
      </c>
      <c r="ED127" s="4"/>
      <c r="EE127" s="5"/>
      <c r="EF127" s="4"/>
      <c r="EG127" s="4"/>
      <c r="EH127" s="4"/>
      <c r="EI127" s="5"/>
      <c r="EJ127" s="4"/>
      <c r="EK127" s="4"/>
      <c r="EL127" s="4"/>
      <c r="EM127" s="5"/>
      <c r="EN127" s="4"/>
      <c r="EO127" s="4"/>
      <c r="EP127" s="4"/>
      <c r="EQ127" s="5"/>
      <c r="ER127" s="4"/>
      <c r="ES127" s="4"/>
      <c r="ET127" s="4"/>
      <c r="EU127" s="5"/>
      <c r="EV127" s="4"/>
      <c r="EW127" s="4"/>
      <c r="EX127" s="4"/>
      <c r="EY127" s="5"/>
      <c r="EZ127" s="4"/>
      <c r="FA127" s="4"/>
      <c r="FB127" s="4"/>
      <c r="FC127" s="5"/>
      <c r="FD127" s="4"/>
      <c r="FE127" s="4"/>
      <c r="FF127" s="1"/>
      <c r="FG127" s="2"/>
      <c r="FH127" s="1"/>
      <c r="FI127" s="1"/>
      <c r="FJ127" s="1"/>
    </row>
    <row r="128" spans="1:241" x14ac:dyDescent="0.3">
      <c r="A128" s="47">
        <v>2013</v>
      </c>
      <c r="B128" s="44" t="s">
        <v>10</v>
      </c>
      <c r="C128" s="38">
        <v>0</v>
      </c>
      <c r="D128" s="10">
        <v>0</v>
      </c>
      <c r="E128" s="35">
        <v>0</v>
      </c>
      <c r="F128" s="38">
        <v>0</v>
      </c>
      <c r="G128" s="10">
        <v>0</v>
      </c>
      <c r="H128" s="35">
        <v>0</v>
      </c>
      <c r="I128" s="38">
        <v>0</v>
      </c>
      <c r="J128" s="10">
        <v>0</v>
      </c>
      <c r="K128" s="35">
        <f t="shared" si="433"/>
        <v>0</v>
      </c>
      <c r="L128" s="38">
        <v>0</v>
      </c>
      <c r="M128" s="10">
        <v>0</v>
      </c>
      <c r="N128" s="35">
        <v>0</v>
      </c>
      <c r="O128" s="38">
        <v>0</v>
      </c>
      <c r="P128" s="10">
        <v>0</v>
      </c>
      <c r="Q128" s="35">
        <v>0</v>
      </c>
      <c r="R128" s="38">
        <v>0</v>
      </c>
      <c r="S128" s="10">
        <v>0</v>
      </c>
      <c r="T128" s="35">
        <v>0</v>
      </c>
      <c r="U128" s="38">
        <v>0</v>
      </c>
      <c r="V128" s="10">
        <v>0</v>
      </c>
      <c r="W128" s="35">
        <v>0</v>
      </c>
      <c r="X128" s="34">
        <v>0</v>
      </c>
      <c r="Y128" s="9">
        <v>0</v>
      </c>
      <c r="Z128" s="35">
        <v>0</v>
      </c>
      <c r="AA128" s="34">
        <v>0</v>
      </c>
      <c r="AB128" s="9">
        <v>0</v>
      </c>
      <c r="AC128" s="35">
        <v>0</v>
      </c>
      <c r="AD128" s="34">
        <v>0</v>
      </c>
      <c r="AE128" s="9">
        <v>0</v>
      </c>
      <c r="AF128" s="35">
        <v>0</v>
      </c>
      <c r="AG128" s="34">
        <v>0</v>
      </c>
      <c r="AH128" s="9">
        <v>0</v>
      </c>
      <c r="AI128" s="35">
        <v>0</v>
      </c>
      <c r="AJ128" s="34">
        <v>0</v>
      </c>
      <c r="AK128" s="9">
        <v>0</v>
      </c>
      <c r="AL128" s="35">
        <v>0</v>
      </c>
      <c r="AM128" s="34">
        <v>0</v>
      </c>
      <c r="AN128" s="9">
        <v>0</v>
      </c>
      <c r="AO128" s="35">
        <v>0</v>
      </c>
      <c r="AP128" s="34">
        <v>0</v>
      </c>
      <c r="AQ128" s="9">
        <v>0</v>
      </c>
      <c r="AR128" s="35">
        <v>0</v>
      </c>
      <c r="AS128" s="34">
        <v>44</v>
      </c>
      <c r="AT128" s="9">
        <v>939</v>
      </c>
      <c r="AU128" s="35">
        <f t="shared" si="441"/>
        <v>21340.909090909088</v>
      </c>
      <c r="AV128" s="34">
        <v>0</v>
      </c>
      <c r="AW128" s="9">
        <v>0</v>
      </c>
      <c r="AX128" s="35">
        <v>0</v>
      </c>
      <c r="AY128" s="34">
        <v>0</v>
      </c>
      <c r="AZ128" s="9">
        <v>0</v>
      </c>
      <c r="BA128" s="35">
        <v>0</v>
      </c>
      <c r="BB128" s="34">
        <v>0</v>
      </c>
      <c r="BC128" s="9">
        <v>0</v>
      </c>
      <c r="BD128" s="35">
        <v>0</v>
      </c>
      <c r="BE128" s="34">
        <v>0</v>
      </c>
      <c r="BF128" s="9">
        <v>0</v>
      </c>
      <c r="BG128" s="35">
        <v>0</v>
      </c>
      <c r="BH128" s="34">
        <v>40</v>
      </c>
      <c r="BI128" s="9">
        <v>640</v>
      </c>
      <c r="BJ128" s="35">
        <f>BI128/BH128*1000</f>
        <v>16000</v>
      </c>
      <c r="BK128" s="34">
        <v>0</v>
      </c>
      <c r="BL128" s="9">
        <v>0</v>
      </c>
      <c r="BM128" s="35">
        <v>0</v>
      </c>
      <c r="BN128" s="34">
        <v>0</v>
      </c>
      <c r="BO128" s="9">
        <v>0</v>
      </c>
      <c r="BP128" s="35">
        <v>0</v>
      </c>
      <c r="BQ128" s="34">
        <v>0</v>
      </c>
      <c r="BR128" s="9">
        <v>0</v>
      </c>
      <c r="BS128" s="35">
        <v>0</v>
      </c>
      <c r="BT128" s="34">
        <v>0</v>
      </c>
      <c r="BU128" s="9">
        <v>0</v>
      </c>
      <c r="BV128" s="35">
        <v>0</v>
      </c>
      <c r="BW128" s="34">
        <v>0</v>
      </c>
      <c r="BX128" s="9">
        <v>0</v>
      </c>
      <c r="BY128" s="35">
        <v>0</v>
      </c>
      <c r="BZ128" s="34"/>
      <c r="CA128" s="9"/>
      <c r="CB128" s="35"/>
      <c r="CC128" s="34">
        <v>0</v>
      </c>
      <c r="CD128" s="9">
        <v>0</v>
      </c>
      <c r="CE128" s="35">
        <v>0</v>
      </c>
      <c r="CF128" s="34">
        <v>118</v>
      </c>
      <c r="CG128" s="9">
        <v>2522</v>
      </c>
      <c r="CH128" s="35">
        <f t="shared" si="440"/>
        <v>21372.881355932204</v>
      </c>
      <c r="CI128" s="34">
        <v>0</v>
      </c>
      <c r="CJ128" s="9">
        <v>0</v>
      </c>
      <c r="CK128" s="35">
        <v>0</v>
      </c>
      <c r="CL128" s="34">
        <v>277</v>
      </c>
      <c r="CM128" s="9">
        <v>4941</v>
      </c>
      <c r="CN128" s="35">
        <f t="shared" si="437"/>
        <v>17837.545126353791</v>
      </c>
      <c r="CO128" s="34">
        <v>0</v>
      </c>
      <c r="CP128" s="9">
        <v>0</v>
      </c>
      <c r="CQ128" s="35">
        <v>0</v>
      </c>
      <c r="CR128" s="34">
        <v>0</v>
      </c>
      <c r="CS128" s="9">
        <v>0</v>
      </c>
      <c r="CT128" s="35">
        <f t="shared" si="434"/>
        <v>0</v>
      </c>
      <c r="CU128" s="34">
        <v>0</v>
      </c>
      <c r="CV128" s="9">
        <v>0</v>
      </c>
      <c r="CW128" s="35">
        <v>0</v>
      </c>
      <c r="CX128" s="34">
        <v>0</v>
      </c>
      <c r="CY128" s="9">
        <v>0</v>
      </c>
      <c r="CZ128" s="35">
        <v>0</v>
      </c>
      <c r="DA128" s="34">
        <v>0</v>
      </c>
      <c r="DB128" s="9">
        <v>0</v>
      </c>
      <c r="DC128" s="35">
        <v>0</v>
      </c>
      <c r="DD128" s="34">
        <v>0</v>
      </c>
      <c r="DE128" s="9">
        <v>0</v>
      </c>
      <c r="DF128" s="35">
        <v>0</v>
      </c>
      <c r="DG128" s="34">
        <v>0</v>
      </c>
      <c r="DH128" s="9">
        <v>0</v>
      </c>
      <c r="DI128" s="35">
        <v>0</v>
      </c>
      <c r="DJ128" s="34">
        <v>0</v>
      </c>
      <c r="DK128" s="9">
        <v>0</v>
      </c>
      <c r="DL128" s="35">
        <v>0</v>
      </c>
      <c r="DM128" s="34">
        <v>61</v>
      </c>
      <c r="DN128" s="9">
        <v>1004</v>
      </c>
      <c r="DO128" s="35">
        <f>DN128/DM128*1000</f>
        <v>16459.016393442624</v>
      </c>
      <c r="DP128" s="34">
        <v>395</v>
      </c>
      <c r="DQ128" s="9">
        <v>6384</v>
      </c>
      <c r="DR128" s="35">
        <f t="shared" si="438"/>
        <v>16162.025316455696</v>
      </c>
      <c r="DS128" s="34">
        <v>0</v>
      </c>
      <c r="DT128" s="9">
        <v>0</v>
      </c>
      <c r="DU128" s="35">
        <f t="shared" si="435"/>
        <v>0</v>
      </c>
      <c r="DV128" s="34">
        <v>0</v>
      </c>
      <c r="DW128" s="9">
        <v>0</v>
      </c>
      <c r="DX128" s="35">
        <f t="shared" si="436"/>
        <v>0</v>
      </c>
      <c r="DY128" s="34">
        <v>0</v>
      </c>
      <c r="DZ128" s="9">
        <v>0</v>
      </c>
      <c r="EA128" s="35">
        <v>0</v>
      </c>
      <c r="EB128" s="7">
        <f t="shared" si="348"/>
        <v>935</v>
      </c>
      <c r="EC128" s="11">
        <f t="shared" si="349"/>
        <v>16430</v>
      </c>
      <c r="ED128" s="4"/>
      <c r="EE128" s="5"/>
      <c r="EF128" s="4"/>
      <c r="EG128" s="4"/>
      <c r="EH128" s="4"/>
      <c r="EI128" s="5"/>
      <c r="EJ128" s="4"/>
      <c r="EK128" s="4"/>
      <c r="EL128" s="4"/>
      <c r="EM128" s="5"/>
      <c r="EN128" s="4"/>
      <c r="EO128" s="4"/>
      <c r="EP128" s="4"/>
      <c r="EQ128" s="5"/>
      <c r="ER128" s="4"/>
      <c r="ES128" s="4"/>
      <c r="ET128" s="4"/>
      <c r="EU128" s="5"/>
      <c r="EV128" s="4"/>
      <c r="EW128" s="4"/>
      <c r="EX128" s="4"/>
      <c r="EY128" s="5"/>
      <c r="EZ128" s="4"/>
      <c r="FA128" s="4"/>
      <c r="FB128" s="4"/>
      <c r="FC128" s="5"/>
      <c r="FD128" s="4"/>
      <c r="FE128" s="4"/>
      <c r="FF128" s="1"/>
      <c r="FG128" s="2"/>
      <c r="FH128" s="1"/>
      <c r="FI128" s="1"/>
      <c r="FJ128" s="1"/>
    </row>
    <row r="129" spans="1:241" x14ac:dyDescent="0.3">
      <c r="A129" s="47">
        <v>2013</v>
      </c>
      <c r="B129" s="44" t="s">
        <v>11</v>
      </c>
      <c r="C129" s="34">
        <v>0</v>
      </c>
      <c r="D129" s="9">
        <v>0</v>
      </c>
      <c r="E129" s="35">
        <v>0</v>
      </c>
      <c r="F129" s="34">
        <v>0</v>
      </c>
      <c r="G129" s="9">
        <v>0</v>
      </c>
      <c r="H129" s="35">
        <v>0</v>
      </c>
      <c r="I129" s="34">
        <v>0</v>
      </c>
      <c r="J129" s="9">
        <v>0</v>
      </c>
      <c r="K129" s="35">
        <f t="shared" si="433"/>
        <v>0</v>
      </c>
      <c r="L129" s="34">
        <v>0</v>
      </c>
      <c r="M129" s="9">
        <v>0</v>
      </c>
      <c r="N129" s="35">
        <v>0</v>
      </c>
      <c r="O129" s="34">
        <v>0</v>
      </c>
      <c r="P129" s="9">
        <v>0</v>
      </c>
      <c r="Q129" s="35">
        <v>0</v>
      </c>
      <c r="R129" s="34">
        <v>0</v>
      </c>
      <c r="S129" s="9">
        <v>0</v>
      </c>
      <c r="T129" s="35">
        <v>0</v>
      </c>
      <c r="U129" s="34">
        <v>0</v>
      </c>
      <c r="V129" s="9">
        <v>0</v>
      </c>
      <c r="W129" s="35">
        <v>0</v>
      </c>
      <c r="X129" s="34">
        <v>0</v>
      </c>
      <c r="Y129" s="9">
        <v>0</v>
      </c>
      <c r="Z129" s="35">
        <v>0</v>
      </c>
      <c r="AA129" s="34">
        <v>0</v>
      </c>
      <c r="AB129" s="9">
        <v>0</v>
      </c>
      <c r="AC129" s="35">
        <v>0</v>
      </c>
      <c r="AD129" s="34">
        <v>0</v>
      </c>
      <c r="AE129" s="9">
        <v>0</v>
      </c>
      <c r="AF129" s="35">
        <v>0</v>
      </c>
      <c r="AG129" s="34">
        <v>0</v>
      </c>
      <c r="AH129" s="9">
        <v>0</v>
      </c>
      <c r="AI129" s="35">
        <v>0</v>
      </c>
      <c r="AJ129" s="34">
        <v>0</v>
      </c>
      <c r="AK129" s="9">
        <v>0</v>
      </c>
      <c r="AL129" s="35">
        <v>0</v>
      </c>
      <c r="AM129" s="34">
        <v>0</v>
      </c>
      <c r="AN129" s="9">
        <v>0</v>
      </c>
      <c r="AO129" s="35">
        <v>0</v>
      </c>
      <c r="AP129" s="34">
        <v>0</v>
      </c>
      <c r="AQ129" s="9">
        <v>0</v>
      </c>
      <c r="AR129" s="35">
        <v>0</v>
      </c>
      <c r="AS129" s="34">
        <v>258.661</v>
      </c>
      <c r="AT129" s="9">
        <v>4273.28</v>
      </c>
      <c r="AU129" s="35">
        <f t="shared" si="441"/>
        <v>16520.774295313171</v>
      </c>
      <c r="AV129" s="34">
        <v>0</v>
      </c>
      <c r="AW129" s="9">
        <v>0</v>
      </c>
      <c r="AX129" s="35">
        <v>0</v>
      </c>
      <c r="AY129" s="34">
        <v>0</v>
      </c>
      <c r="AZ129" s="9">
        <v>0</v>
      </c>
      <c r="BA129" s="35">
        <v>0</v>
      </c>
      <c r="BB129" s="34">
        <v>0</v>
      </c>
      <c r="BC129" s="9">
        <v>0</v>
      </c>
      <c r="BD129" s="35">
        <v>0</v>
      </c>
      <c r="BE129" s="34">
        <v>0</v>
      </c>
      <c r="BF129" s="9">
        <v>0</v>
      </c>
      <c r="BG129" s="35">
        <v>0</v>
      </c>
      <c r="BH129" s="34">
        <v>0</v>
      </c>
      <c r="BI129" s="9">
        <v>0</v>
      </c>
      <c r="BJ129" s="35">
        <v>0</v>
      </c>
      <c r="BK129" s="34">
        <v>0</v>
      </c>
      <c r="BL129" s="9">
        <v>0</v>
      </c>
      <c r="BM129" s="35">
        <v>0</v>
      </c>
      <c r="BN129" s="34">
        <v>0</v>
      </c>
      <c r="BO129" s="9">
        <v>0</v>
      </c>
      <c r="BP129" s="35">
        <v>0</v>
      </c>
      <c r="BQ129" s="34">
        <v>0</v>
      </c>
      <c r="BR129" s="9">
        <v>0</v>
      </c>
      <c r="BS129" s="35">
        <v>0</v>
      </c>
      <c r="BT129" s="34">
        <v>0</v>
      </c>
      <c r="BU129" s="9">
        <v>0</v>
      </c>
      <c r="BV129" s="35">
        <v>0</v>
      </c>
      <c r="BW129" s="34">
        <v>0</v>
      </c>
      <c r="BX129" s="9">
        <v>0</v>
      </c>
      <c r="BY129" s="35">
        <v>0</v>
      </c>
      <c r="BZ129" s="34"/>
      <c r="CA129" s="9"/>
      <c r="CB129" s="35"/>
      <c r="CC129" s="34">
        <v>0</v>
      </c>
      <c r="CD129" s="9">
        <v>0</v>
      </c>
      <c r="CE129" s="35">
        <v>0</v>
      </c>
      <c r="CF129" s="34">
        <v>183.15</v>
      </c>
      <c r="CG129" s="9">
        <v>3656.7620000000002</v>
      </c>
      <c r="CH129" s="35">
        <f t="shared" si="440"/>
        <v>19965.940485940486</v>
      </c>
      <c r="CI129" s="34">
        <v>0</v>
      </c>
      <c r="CJ129" s="9">
        <v>0</v>
      </c>
      <c r="CK129" s="35">
        <v>0</v>
      </c>
      <c r="CL129" s="34">
        <v>413.97500000000002</v>
      </c>
      <c r="CM129" s="9">
        <v>8396.3449999999993</v>
      </c>
      <c r="CN129" s="35">
        <f t="shared" si="437"/>
        <v>20282.251343680175</v>
      </c>
      <c r="CO129" s="34">
        <v>0</v>
      </c>
      <c r="CP129" s="9">
        <v>0</v>
      </c>
      <c r="CQ129" s="35">
        <v>0</v>
      </c>
      <c r="CR129" s="34">
        <v>0</v>
      </c>
      <c r="CS129" s="9">
        <v>0</v>
      </c>
      <c r="CT129" s="35">
        <f t="shared" si="434"/>
        <v>0</v>
      </c>
      <c r="CU129" s="34">
        <v>0</v>
      </c>
      <c r="CV129" s="9">
        <v>0</v>
      </c>
      <c r="CW129" s="35">
        <v>0</v>
      </c>
      <c r="CX129" s="34">
        <v>0</v>
      </c>
      <c r="CY129" s="9">
        <v>0</v>
      </c>
      <c r="CZ129" s="35">
        <v>0</v>
      </c>
      <c r="DA129" s="34">
        <v>0</v>
      </c>
      <c r="DB129" s="9">
        <v>0</v>
      </c>
      <c r="DC129" s="35">
        <v>0</v>
      </c>
      <c r="DD129" s="34">
        <v>0</v>
      </c>
      <c r="DE129" s="9">
        <v>0</v>
      </c>
      <c r="DF129" s="35">
        <v>0</v>
      </c>
      <c r="DG129" s="34">
        <v>0</v>
      </c>
      <c r="DH129" s="9">
        <v>0</v>
      </c>
      <c r="DI129" s="35">
        <v>0</v>
      </c>
      <c r="DJ129" s="34">
        <v>0</v>
      </c>
      <c r="DK129" s="9">
        <v>0</v>
      </c>
      <c r="DL129" s="35">
        <v>0</v>
      </c>
      <c r="DM129" s="34">
        <v>0</v>
      </c>
      <c r="DN129" s="9">
        <v>0</v>
      </c>
      <c r="DO129" s="35">
        <v>0</v>
      </c>
      <c r="DP129" s="34">
        <v>759.80100000000004</v>
      </c>
      <c r="DQ129" s="9">
        <v>13167.705</v>
      </c>
      <c r="DR129" s="35">
        <f t="shared" si="438"/>
        <v>17330.465477144669</v>
      </c>
      <c r="DS129" s="34">
        <v>0</v>
      </c>
      <c r="DT129" s="9">
        <v>0</v>
      </c>
      <c r="DU129" s="35">
        <f t="shared" si="435"/>
        <v>0</v>
      </c>
      <c r="DV129" s="34">
        <v>0</v>
      </c>
      <c r="DW129" s="9">
        <v>0</v>
      </c>
      <c r="DX129" s="35">
        <f t="shared" si="436"/>
        <v>0</v>
      </c>
      <c r="DY129" s="34">
        <v>0</v>
      </c>
      <c r="DZ129" s="9">
        <v>0</v>
      </c>
      <c r="EA129" s="35">
        <v>0</v>
      </c>
      <c r="EB129" s="7">
        <f t="shared" si="348"/>
        <v>1615.587</v>
      </c>
      <c r="EC129" s="11">
        <f t="shared" si="349"/>
        <v>29494.091999999997</v>
      </c>
      <c r="ED129" s="4"/>
      <c r="EE129" s="5"/>
      <c r="EF129" s="4"/>
      <c r="EG129" s="4"/>
      <c r="EH129" s="4"/>
      <c r="EI129" s="5"/>
      <c r="EJ129" s="4"/>
      <c r="EK129" s="4"/>
      <c r="EL129" s="4"/>
      <c r="EM129" s="5"/>
      <c r="EN129" s="4"/>
      <c r="EO129" s="4"/>
      <c r="EP129" s="4"/>
      <c r="EQ129" s="5"/>
      <c r="ER129" s="4"/>
      <c r="ES129" s="4"/>
      <c r="ET129" s="4"/>
      <c r="EU129" s="5"/>
      <c r="EV129" s="4"/>
      <c r="EW129" s="4"/>
      <c r="EX129" s="4"/>
      <c r="EY129" s="5"/>
      <c r="EZ129" s="4"/>
      <c r="FA129" s="4"/>
      <c r="FB129" s="4"/>
      <c r="FC129" s="5"/>
      <c r="FD129" s="4"/>
      <c r="FE129" s="4"/>
      <c r="FF129" s="1"/>
      <c r="FG129" s="2"/>
      <c r="FH129" s="1"/>
      <c r="FI129" s="1"/>
      <c r="FJ129" s="1"/>
    </row>
    <row r="130" spans="1:241" x14ac:dyDescent="0.3">
      <c r="A130" s="47">
        <v>2013</v>
      </c>
      <c r="B130" s="44" t="s">
        <v>12</v>
      </c>
      <c r="C130" s="34">
        <v>0</v>
      </c>
      <c r="D130" s="9">
        <v>0</v>
      </c>
      <c r="E130" s="35">
        <v>0</v>
      </c>
      <c r="F130" s="34">
        <v>0</v>
      </c>
      <c r="G130" s="9">
        <v>0</v>
      </c>
      <c r="H130" s="35">
        <v>0</v>
      </c>
      <c r="I130" s="34">
        <v>0</v>
      </c>
      <c r="J130" s="9">
        <v>0</v>
      </c>
      <c r="K130" s="35">
        <f t="shared" si="433"/>
        <v>0</v>
      </c>
      <c r="L130" s="34">
        <v>0</v>
      </c>
      <c r="M130" s="9">
        <v>0</v>
      </c>
      <c r="N130" s="35">
        <v>0</v>
      </c>
      <c r="O130" s="34">
        <v>0</v>
      </c>
      <c r="P130" s="9">
        <v>0</v>
      </c>
      <c r="Q130" s="35">
        <v>0</v>
      </c>
      <c r="R130" s="34">
        <v>0</v>
      </c>
      <c r="S130" s="9">
        <v>0</v>
      </c>
      <c r="T130" s="35">
        <v>0</v>
      </c>
      <c r="U130" s="34">
        <v>0</v>
      </c>
      <c r="V130" s="9">
        <v>0</v>
      </c>
      <c r="W130" s="35">
        <v>0</v>
      </c>
      <c r="X130" s="34">
        <v>0</v>
      </c>
      <c r="Y130" s="9">
        <v>0</v>
      </c>
      <c r="Z130" s="35">
        <v>0</v>
      </c>
      <c r="AA130" s="34">
        <v>0</v>
      </c>
      <c r="AB130" s="9">
        <v>0</v>
      </c>
      <c r="AC130" s="35">
        <v>0</v>
      </c>
      <c r="AD130" s="34">
        <v>0</v>
      </c>
      <c r="AE130" s="9">
        <v>0</v>
      </c>
      <c r="AF130" s="35">
        <v>0</v>
      </c>
      <c r="AG130" s="34">
        <v>0</v>
      </c>
      <c r="AH130" s="9">
        <v>0</v>
      </c>
      <c r="AI130" s="35">
        <v>0</v>
      </c>
      <c r="AJ130" s="34">
        <v>0</v>
      </c>
      <c r="AK130" s="9">
        <v>0</v>
      </c>
      <c r="AL130" s="35">
        <v>0</v>
      </c>
      <c r="AM130" s="34">
        <v>0</v>
      </c>
      <c r="AN130" s="9">
        <v>0</v>
      </c>
      <c r="AO130" s="35">
        <v>0</v>
      </c>
      <c r="AP130" s="34">
        <v>0</v>
      </c>
      <c r="AQ130" s="9">
        <v>0</v>
      </c>
      <c r="AR130" s="35">
        <v>0</v>
      </c>
      <c r="AS130" s="34">
        <v>26.006</v>
      </c>
      <c r="AT130" s="9">
        <v>468.28300000000002</v>
      </c>
      <c r="AU130" s="35">
        <f t="shared" si="441"/>
        <v>18006.729216334694</v>
      </c>
      <c r="AV130" s="34">
        <v>0</v>
      </c>
      <c r="AW130" s="9">
        <v>0</v>
      </c>
      <c r="AX130" s="35">
        <v>0</v>
      </c>
      <c r="AY130" s="34">
        <v>0</v>
      </c>
      <c r="AZ130" s="9">
        <v>0</v>
      </c>
      <c r="BA130" s="35">
        <v>0</v>
      </c>
      <c r="BB130" s="34">
        <v>0</v>
      </c>
      <c r="BC130" s="9">
        <v>0</v>
      </c>
      <c r="BD130" s="35">
        <v>0</v>
      </c>
      <c r="BE130" s="34">
        <v>0</v>
      </c>
      <c r="BF130" s="9">
        <v>0</v>
      </c>
      <c r="BG130" s="35">
        <v>0</v>
      </c>
      <c r="BH130" s="34">
        <v>20</v>
      </c>
      <c r="BI130" s="9">
        <v>345.09699999999998</v>
      </c>
      <c r="BJ130" s="35">
        <f t="shared" ref="BJ130:BJ134" si="442">BI130/BH130*1000</f>
        <v>17254.849999999999</v>
      </c>
      <c r="BK130" s="34">
        <v>0</v>
      </c>
      <c r="BL130" s="9">
        <v>0</v>
      </c>
      <c r="BM130" s="35">
        <v>0</v>
      </c>
      <c r="BN130" s="34">
        <v>0</v>
      </c>
      <c r="BO130" s="9">
        <v>0</v>
      </c>
      <c r="BP130" s="35">
        <v>0</v>
      </c>
      <c r="BQ130" s="34">
        <v>0</v>
      </c>
      <c r="BR130" s="9">
        <v>0</v>
      </c>
      <c r="BS130" s="35">
        <v>0</v>
      </c>
      <c r="BT130" s="34">
        <v>0</v>
      </c>
      <c r="BU130" s="9">
        <v>0</v>
      </c>
      <c r="BV130" s="35">
        <v>0</v>
      </c>
      <c r="BW130" s="34">
        <v>0</v>
      </c>
      <c r="BX130" s="9">
        <v>0</v>
      </c>
      <c r="BY130" s="35">
        <v>0</v>
      </c>
      <c r="BZ130" s="34"/>
      <c r="CA130" s="9"/>
      <c r="CB130" s="35"/>
      <c r="CC130" s="34">
        <v>0</v>
      </c>
      <c r="CD130" s="9">
        <v>0</v>
      </c>
      <c r="CE130" s="35">
        <v>0</v>
      </c>
      <c r="CF130" s="34">
        <v>17.725000000000001</v>
      </c>
      <c r="CG130" s="9">
        <v>506.71</v>
      </c>
      <c r="CH130" s="35">
        <f t="shared" si="440"/>
        <v>28587.306064880111</v>
      </c>
      <c r="CI130" s="34">
        <v>0</v>
      </c>
      <c r="CJ130" s="9">
        <v>0</v>
      </c>
      <c r="CK130" s="35">
        <v>0</v>
      </c>
      <c r="CL130" s="34">
        <v>17</v>
      </c>
      <c r="CM130" s="9">
        <v>458.36900000000003</v>
      </c>
      <c r="CN130" s="35">
        <f t="shared" si="437"/>
        <v>26962.882352941178</v>
      </c>
      <c r="CO130" s="34">
        <v>0</v>
      </c>
      <c r="CP130" s="9">
        <v>0</v>
      </c>
      <c r="CQ130" s="35">
        <v>0</v>
      </c>
      <c r="CR130" s="34">
        <v>0</v>
      </c>
      <c r="CS130" s="9">
        <v>0</v>
      </c>
      <c r="CT130" s="35">
        <f t="shared" si="434"/>
        <v>0</v>
      </c>
      <c r="CU130" s="34">
        <v>0</v>
      </c>
      <c r="CV130" s="9">
        <v>0</v>
      </c>
      <c r="CW130" s="35">
        <v>0</v>
      </c>
      <c r="CX130" s="34">
        <v>0</v>
      </c>
      <c r="CY130" s="9">
        <v>0</v>
      </c>
      <c r="CZ130" s="35">
        <v>0</v>
      </c>
      <c r="DA130" s="34">
        <v>0</v>
      </c>
      <c r="DB130" s="9">
        <v>0</v>
      </c>
      <c r="DC130" s="35">
        <v>0</v>
      </c>
      <c r="DD130" s="34">
        <v>0</v>
      </c>
      <c r="DE130" s="9">
        <v>0</v>
      </c>
      <c r="DF130" s="35">
        <v>0</v>
      </c>
      <c r="DG130" s="34">
        <v>0</v>
      </c>
      <c r="DH130" s="9">
        <v>0</v>
      </c>
      <c r="DI130" s="35">
        <v>0</v>
      </c>
      <c r="DJ130" s="34">
        <v>0</v>
      </c>
      <c r="DK130" s="9">
        <v>0</v>
      </c>
      <c r="DL130" s="35">
        <v>0</v>
      </c>
      <c r="DM130" s="34">
        <v>0</v>
      </c>
      <c r="DN130" s="9">
        <v>0</v>
      </c>
      <c r="DO130" s="35">
        <v>0</v>
      </c>
      <c r="DP130" s="34">
        <v>341.30399999999997</v>
      </c>
      <c r="DQ130" s="9">
        <v>607.61199999999997</v>
      </c>
      <c r="DR130" s="35">
        <f t="shared" si="438"/>
        <v>1780.2662728828261</v>
      </c>
      <c r="DS130" s="34">
        <v>0</v>
      </c>
      <c r="DT130" s="9">
        <v>0</v>
      </c>
      <c r="DU130" s="35">
        <f t="shared" si="435"/>
        <v>0</v>
      </c>
      <c r="DV130" s="34">
        <v>0</v>
      </c>
      <c r="DW130" s="9">
        <v>0</v>
      </c>
      <c r="DX130" s="35">
        <f t="shared" si="436"/>
        <v>0</v>
      </c>
      <c r="DY130" s="34">
        <v>0</v>
      </c>
      <c r="DZ130" s="9">
        <v>0</v>
      </c>
      <c r="EA130" s="35">
        <v>0</v>
      </c>
      <c r="EB130" s="7">
        <f t="shared" si="348"/>
        <v>422.03499999999997</v>
      </c>
      <c r="EC130" s="11">
        <f t="shared" si="349"/>
        <v>2386.0709999999999</v>
      </c>
      <c r="ED130" s="4"/>
      <c r="EE130" s="5"/>
      <c r="EF130" s="4"/>
      <c r="EG130" s="4"/>
      <c r="EH130" s="4"/>
      <c r="EI130" s="5"/>
      <c r="EJ130" s="4"/>
      <c r="EK130" s="4"/>
      <c r="EL130" s="4"/>
      <c r="EM130" s="5"/>
      <c r="EN130" s="4"/>
      <c r="EO130" s="4"/>
      <c r="EP130" s="4"/>
      <c r="EQ130" s="5"/>
      <c r="ER130" s="4"/>
      <c r="ES130" s="4"/>
      <c r="ET130" s="4"/>
      <c r="EU130" s="5"/>
      <c r="EV130" s="4"/>
      <c r="EW130" s="4"/>
      <c r="EX130" s="4"/>
      <c r="EY130" s="5"/>
      <c r="EZ130" s="4"/>
      <c r="FA130" s="4"/>
      <c r="FB130" s="4"/>
      <c r="FC130" s="5"/>
      <c r="FD130" s="4"/>
      <c r="FE130" s="4"/>
      <c r="FF130" s="1"/>
      <c r="FG130" s="2"/>
      <c r="FH130" s="1"/>
      <c r="FI130" s="1"/>
      <c r="FJ130" s="1"/>
    </row>
    <row r="131" spans="1:241" x14ac:dyDescent="0.3">
      <c r="A131" s="47">
        <v>2013</v>
      </c>
      <c r="B131" s="44" t="s">
        <v>13</v>
      </c>
      <c r="C131" s="34">
        <v>0</v>
      </c>
      <c r="D131" s="9">
        <v>0</v>
      </c>
      <c r="E131" s="35">
        <v>0</v>
      </c>
      <c r="F131" s="34">
        <v>0</v>
      </c>
      <c r="G131" s="9">
        <v>0</v>
      </c>
      <c r="H131" s="35">
        <v>0</v>
      </c>
      <c r="I131" s="34">
        <v>0</v>
      </c>
      <c r="J131" s="9">
        <v>0</v>
      </c>
      <c r="K131" s="35">
        <f t="shared" si="433"/>
        <v>0</v>
      </c>
      <c r="L131" s="34">
        <v>0</v>
      </c>
      <c r="M131" s="9">
        <v>0</v>
      </c>
      <c r="N131" s="35">
        <v>0</v>
      </c>
      <c r="O131" s="34">
        <v>0</v>
      </c>
      <c r="P131" s="9">
        <v>0</v>
      </c>
      <c r="Q131" s="35">
        <v>0</v>
      </c>
      <c r="R131" s="34">
        <v>0</v>
      </c>
      <c r="S131" s="9">
        <v>0</v>
      </c>
      <c r="T131" s="35">
        <v>0</v>
      </c>
      <c r="U131" s="34">
        <v>0</v>
      </c>
      <c r="V131" s="9">
        <v>0</v>
      </c>
      <c r="W131" s="35">
        <v>0</v>
      </c>
      <c r="X131" s="34">
        <v>0</v>
      </c>
      <c r="Y131" s="9">
        <v>0</v>
      </c>
      <c r="Z131" s="35">
        <v>0</v>
      </c>
      <c r="AA131" s="34">
        <v>0</v>
      </c>
      <c r="AB131" s="9">
        <v>0</v>
      </c>
      <c r="AC131" s="35">
        <v>0</v>
      </c>
      <c r="AD131" s="34">
        <v>0</v>
      </c>
      <c r="AE131" s="9">
        <v>0</v>
      </c>
      <c r="AF131" s="35">
        <v>0</v>
      </c>
      <c r="AG131" s="34">
        <v>0</v>
      </c>
      <c r="AH131" s="9">
        <v>0</v>
      </c>
      <c r="AI131" s="35">
        <v>0</v>
      </c>
      <c r="AJ131" s="34">
        <v>0</v>
      </c>
      <c r="AK131" s="9">
        <v>0</v>
      </c>
      <c r="AL131" s="35">
        <v>0</v>
      </c>
      <c r="AM131" s="34">
        <v>0</v>
      </c>
      <c r="AN131" s="9">
        <v>0</v>
      </c>
      <c r="AO131" s="35">
        <v>0</v>
      </c>
      <c r="AP131" s="34">
        <v>0</v>
      </c>
      <c r="AQ131" s="9">
        <v>0</v>
      </c>
      <c r="AR131" s="35">
        <v>0</v>
      </c>
      <c r="AS131" s="34">
        <v>214.05799999999999</v>
      </c>
      <c r="AT131" s="9">
        <v>3630.8090000000002</v>
      </c>
      <c r="AU131" s="35">
        <f t="shared" si="441"/>
        <v>16961.800072877446</v>
      </c>
      <c r="AV131" s="34">
        <v>0</v>
      </c>
      <c r="AW131" s="9">
        <v>0</v>
      </c>
      <c r="AX131" s="35">
        <v>0</v>
      </c>
      <c r="AY131" s="34">
        <v>0</v>
      </c>
      <c r="AZ131" s="9">
        <v>0</v>
      </c>
      <c r="BA131" s="35">
        <v>0</v>
      </c>
      <c r="BB131" s="34">
        <v>0</v>
      </c>
      <c r="BC131" s="9">
        <v>0</v>
      </c>
      <c r="BD131" s="35">
        <v>0</v>
      </c>
      <c r="BE131" s="34">
        <v>0</v>
      </c>
      <c r="BF131" s="9">
        <v>0</v>
      </c>
      <c r="BG131" s="35">
        <v>0</v>
      </c>
      <c r="BH131" s="34">
        <v>20</v>
      </c>
      <c r="BI131" s="9">
        <v>348.75299999999999</v>
      </c>
      <c r="BJ131" s="35">
        <f t="shared" si="442"/>
        <v>17437.649999999998</v>
      </c>
      <c r="BK131" s="34">
        <v>0</v>
      </c>
      <c r="BL131" s="9">
        <v>0</v>
      </c>
      <c r="BM131" s="35">
        <v>0</v>
      </c>
      <c r="BN131" s="34">
        <v>0</v>
      </c>
      <c r="BO131" s="9">
        <v>0</v>
      </c>
      <c r="BP131" s="35">
        <v>0</v>
      </c>
      <c r="BQ131" s="34">
        <v>0</v>
      </c>
      <c r="BR131" s="9">
        <v>0</v>
      </c>
      <c r="BS131" s="35">
        <v>0</v>
      </c>
      <c r="BT131" s="34">
        <v>0</v>
      </c>
      <c r="BU131" s="9">
        <v>0</v>
      </c>
      <c r="BV131" s="35">
        <v>0</v>
      </c>
      <c r="BW131" s="34">
        <v>0</v>
      </c>
      <c r="BX131" s="9">
        <v>0</v>
      </c>
      <c r="BY131" s="35">
        <v>0</v>
      </c>
      <c r="BZ131" s="34"/>
      <c r="CA131" s="9"/>
      <c r="CB131" s="35"/>
      <c r="CC131" s="34">
        <v>0</v>
      </c>
      <c r="CD131" s="9">
        <v>0</v>
      </c>
      <c r="CE131" s="35">
        <v>0</v>
      </c>
      <c r="CF131" s="34">
        <v>0.88800000000000001</v>
      </c>
      <c r="CG131" s="9">
        <v>269.108</v>
      </c>
      <c r="CH131" s="35">
        <f t="shared" si="440"/>
        <v>303049.54954954959</v>
      </c>
      <c r="CI131" s="34">
        <v>0</v>
      </c>
      <c r="CJ131" s="9">
        <v>0</v>
      </c>
      <c r="CK131" s="35">
        <v>0</v>
      </c>
      <c r="CL131" s="34">
        <v>46.95</v>
      </c>
      <c r="CM131" s="9">
        <v>1278.3900000000001</v>
      </c>
      <c r="CN131" s="35">
        <f t="shared" si="437"/>
        <v>27228.753993610222</v>
      </c>
      <c r="CO131" s="34">
        <v>0</v>
      </c>
      <c r="CP131" s="9">
        <v>0</v>
      </c>
      <c r="CQ131" s="35">
        <v>0</v>
      </c>
      <c r="CR131" s="34">
        <v>0</v>
      </c>
      <c r="CS131" s="9">
        <v>0</v>
      </c>
      <c r="CT131" s="35">
        <f t="shared" si="434"/>
        <v>0</v>
      </c>
      <c r="CU131" s="34">
        <v>0</v>
      </c>
      <c r="CV131" s="9">
        <v>0</v>
      </c>
      <c r="CW131" s="35">
        <v>0</v>
      </c>
      <c r="CX131" s="34">
        <v>0</v>
      </c>
      <c r="CY131" s="9">
        <v>0</v>
      </c>
      <c r="CZ131" s="35">
        <v>0</v>
      </c>
      <c r="DA131" s="34">
        <v>0</v>
      </c>
      <c r="DB131" s="9">
        <v>0</v>
      </c>
      <c r="DC131" s="35">
        <v>0</v>
      </c>
      <c r="DD131" s="34">
        <v>0</v>
      </c>
      <c r="DE131" s="9">
        <v>0</v>
      </c>
      <c r="DF131" s="35">
        <v>0</v>
      </c>
      <c r="DG131" s="34">
        <v>0</v>
      </c>
      <c r="DH131" s="9">
        <v>0</v>
      </c>
      <c r="DI131" s="35">
        <v>0</v>
      </c>
      <c r="DJ131" s="34">
        <v>0</v>
      </c>
      <c r="DK131" s="9">
        <v>0</v>
      </c>
      <c r="DL131" s="35">
        <v>0</v>
      </c>
      <c r="DM131" s="34">
        <v>0</v>
      </c>
      <c r="DN131" s="9">
        <v>0</v>
      </c>
      <c r="DO131" s="35">
        <v>0</v>
      </c>
      <c r="DP131" s="34">
        <v>281.97500000000002</v>
      </c>
      <c r="DQ131" s="9">
        <v>5009.09</v>
      </c>
      <c r="DR131" s="35">
        <f t="shared" si="438"/>
        <v>17764.305346218636</v>
      </c>
      <c r="DS131" s="34">
        <v>0</v>
      </c>
      <c r="DT131" s="9">
        <v>0</v>
      </c>
      <c r="DU131" s="35">
        <f t="shared" si="435"/>
        <v>0</v>
      </c>
      <c r="DV131" s="34">
        <v>0</v>
      </c>
      <c r="DW131" s="9">
        <v>0</v>
      </c>
      <c r="DX131" s="35">
        <f t="shared" si="436"/>
        <v>0</v>
      </c>
      <c r="DY131" s="34">
        <v>0</v>
      </c>
      <c r="DZ131" s="9">
        <v>0</v>
      </c>
      <c r="EA131" s="35">
        <v>0</v>
      </c>
      <c r="EB131" s="7">
        <f t="shared" si="348"/>
        <v>563.87100000000009</v>
      </c>
      <c r="EC131" s="11">
        <f t="shared" si="349"/>
        <v>10536.150000000001</v>
      </c>
      <c r="ED131" s="4"/>
      <c r="EE131" s="5"/>
      <c r="EF131" s="4"/>
      <c r="EG131" s="4"/>
      <c r="EH131" s="4"/>
      <c r="EI131" s="5"/>
      <c r="EJ131" s="4"/>
      <c r="EK131" s="4"/>
      <c r="EL131" s="4"/>
      <c r="EM131" s="5"/>
      <c r="EN131" s="4"/>
      <c r="EO131" s="4"/>
      <c r="EP131" s="4"/>
      <c r="EQ131" s="5"/>
      <c r="ER131" s="4"/>
      <c r="ES131" s="4"/>
      <c r="ET131" s="4"/>
      <c r="EU131" s="5"/>
      <c r="EV131" s="4"/>
      <c r="EW131" s="4"/>
      <c r="EX131" s="4"/>
      <c r="EY131" s="5"/>
      <c r="EZ131" s="4"/>
      <c r="FA131" s="4"/>
      <c r="FB131" s="4"/>
      <c r="FC131" s="5"/>
      <c r="FD131" s="4"/>
      <c r="FE131" s="4"/>
      <c r="FF131" s="1"/>
      <c r="FG131" s="2"/>
      <c r="FH131" s="1"/>
      <c r="FI131" s="1"/>
      <c r="FJ131" s="1"/>
    </row>
    <row r="132" spans="1:241" x14ac:dyDescent="0.3">
      <c r="A132" s="47">
        <v>2013</v>
      </c>
      <c r="B132" s="44" t="s">
        <v>14</v>
      </c>
      <c r="C132" s="34">
        <v>0</v>
      </c>
      <c r="D132" s="9">
        <v>0</v>
      </c>
      <c r="E132" s="35">
        <v>0</v>
      </c>
      <c r="F132" s="34">
        <v>0</v>
      </c>
      <c r="G132" s="9">
        <v>0</v>
      </c>
      <c r="H132" s="35">
        <v>0</v>
      </c>
      <c r="I132" s="34">
        <v>0</v>
      </c>
      <c r="J132" s="9">
        <v>0</v>
      </c>
      <c r="K132" s="35">
        <f t="shared" si="433"/>
        <v>0</v>
      </c>
      <c r="L132" s="34">
        <v>0</v>
      </c>
      <c r="M132" s="9">
        <v>0</v>
      </c>
      <c r="N132" s="35">
        <v>0</v>
      </c>
      <c r="O132" s="34">
        <v>0</v>
      </c>
      <c r="P132" s="9">
        <v>0</v>
      </c>
      <c r="Q132" s="35">
        <v>0</v>
      </c>
      <c r="R132" s="34">
        <v>0</v>
      </c>
      <c r="S132" s="9">
        <v>0</v>
      </c>
      <c r="T132" s="35">
        <v>0</v>
      </c>
      <c r="U132" s="34">
        <v>0</v>
      </c>
      <c r="V132" s="9">
        <v>0</v>
      </c>
      <c r="W132" s="35">
        <v>0</v>
      </c>
      <c r="X132" s="34">
        <v>0</v>
      </c>
      <c r="Y132" s="9">
        <v>0</v>
      </c>
      <c r="Z132" s="35">
        <v>0</v>
      </c>
      <c r="AA132" s="34">
        <v>0</v>
      </c>
      <c r="AB132" s="9">
        <v>0</v>
      </c>
      <c r="AC132" s="35">
        <v>0</v>
      </c>
      <c r="AD132" s="34">
        <v>0</v>
      </c>
      <c r="AE132" s="9">
        <v>0</v>
      </c>
      <c r="AF132" s="35">
        <v>0</v>
      </c>
      <c r="AG132" s="34">
        <v>0</v>
      </c>
      <c r="AH132" s="9">
        <v>0</v>
      </c>
      <c r="AI132" s="35">
        <v>0</v>
      </c>
      <c r="AJ132" s="34">
        <v>0</v>
      </c>
      <c r="AK132" s="9">
        <v>0</v>
      </c>
      <c r="AL132" s="35">
        <v>0</v>
      </c>
      <c r="AM132" s="34">
        <v>0</v>
      </c>
      <c r="AN132" s="9">
        <v>0</v>
      </c>
      <c r="AO132" s="35">
        <v>0</v>
      </c>
      <c r="AP132" s="34">
        <v>0</v>
      </c>
      <c r="AQ132" s="9">
        <v>0</v>
      </c>
      <c r="AR132" s="35">
        <v>0</v>
      </c>
      <c r="AS132" s="34">
        <v>72.001000000000005</v>
      </c>
      <c r="AT132" s="9">
        <v>1179.3610000000001</v>
      </c>
      <c r="AU132" s="35">
        <f t="shared" si="441"/>
        <v>16379.78639185567</v>
      </c>
      <c r="AV132" s="34">
        <v>0</v>
      </c>
      <c r="AW132" s="9">
        <v>0</v>
      </c>
      <c r="AX132" s="35">
        <v>0</v>
      </c>
      <c r="AY132" s="34">
        <v>0</v>
      </c>
      <c r="AZ132" s="9">
        <v>0</v>
      </c>
      <c r="BA132" s="35">
        <v>0</v>
      </c>
      <c r="BB132" s="34">
        <v>0</v>
      </c>
      <c r="BC132" s="9">
        <v>0</v>
      </c>
      <c r="BD132" s="35">
        <v>0</v>
      </c>
      <c r="BE132" s="34">
        <v>0</v>
      </c>
      <c r="BF132" s="9">
        <v>0</v>
      </c>
      <c r="BG132" s="35">
        <v>0</v>
      </c>
      <c r="BH132" s="34">
        <v>168</v>
      </c>
      <c r="BI132" s="9">
        <v>2634.4209999999998</v>
      </c>
      <c r="BJ132" s="35">
        <f t="shared" si="442"/>
        <v>15681.07738095238</v>
      </c>
      <c r="BK132" s="34">
        <v>0</v>
      </c>
      <c r="BL132" s="9">
        <v>0</v>
      </c>
      <c r="BM132" s="35">
        <v>0</v>
      </c>
      <c r="BN132" s="34">
        <v>0</v>
      </c>
      <c r="BO132" s="9">
        <v>0</v>
      </c>
      <c r="BP132" s="35">
        <v>0</v>
      </c>
      <c r="BQ132" s="34">
        <v>0</v>
      </c>
      <c r="BR132" s="9">
        <v>0</v>
      </c>
      <c r="BS132" s="35">
        <v>0</v>
      </c>
      <c r="BT132" s="34">
        <v>0</v>
      </c>
      <c r="BU132" s="9">
        <v>0</v>
      </c>
      <c r="BV132" s="35">
        <v>0</v>
      </c>
      <c r="BW132" s="34">
        <v>0</v>
      </c>
      <c r="BX132" s="9">
        <v>0</v>
      </c>
      <c r="BY132" s="35">
        <v>0</v>
      </c>
      <c r="BZ132" s="34"/>
      <c r="CA132" s="9"/>
      <c r="CB132" s="35"/>
      <c r="CC132" s="34">
        <v>0</v>
      </c>
      <c r="CD132" s="9">
        <v>0</v>
      </c>
      <c r="CE132" s="35">
        <v>0</v>
      </c>
      <c r="CF132" s="34">
        <v>19.8</v>
      </c>
      <c r="CG132" s="9">
        <v>806.22699999999998</v>
      </c>
      <c r="CH132" s="35">
        <f t="shared" si="440"/>
        <v>40718.53535353535</v>
      </c>
      <c r="CI132" s="34">
        <v>0</v>
      </c>
      <c r="CJ132" s="9">
        <v>0</v>
      </c>
      <c r="CK132" s="35">
        <v>0</v>
      </c>
      <c r="CL132" s="34">
        <v>17</v>
      </c>
      <c r="CM132" s="9">
        <v>471.73099999999999</v>
      </c>
      <c r="CN132" s="35">
        <f t="shared" si="437"/>
        <v>27748.882352941178</v>
      </c>
      <c r="CO132" s="34">
        <v>0</v>
      </c>
      <c r="CP132" s="9">
        <v>0</v>
      </c>
      <c r="CQ132" s="35">
        <v>0</v>
      </c>
      <c r="CR132" s="34">
        <v>0</v>
      </c>
      <c r="CS132" s="9">
        <v>0</v>
      </c>
      <c r="CT132" s="35">
        <f t="shared" si="434"/>
        <v>0</v>
      </c>
      <c r="CU132" s="34">
        <v>0</v>
      </c>
      <c r="CV132" s="9">
        <v>0</v>
      </c>
      <c r="CW132" s="35">
        <v>0</v>
      </c>
      <c r="CX132" s="34">
        <v>0</v>
      </c>
      <c r="CY132" s="9">
        <v>0</v>
      </c>
      <c r="CZ132" s="35">
        <v>0</v>
      </c>
      <c r="DA132" s="34">
        <v>4.0000000000000001E-3</v>
      </c>
      <c r="DB132" s="9">
        <v>1.24</v>
      </c>
      <c r="DC132" s="35">
        <f t="shared" ref="DC132:DC133" si="443">DB132/DA132*1000</f>
        <v>310000</v>
      </c>
      <c r="DD132" s="34">
        <v>0</v>
      </c>
      <c r="DE132" s="9">
        <v>0</v>
      </c>
      <c r="DF132" s="35">
        <v>0</v>
      </c>
      <c r="DG132" s="34">
        <v>0</v>
      </c>
      <c r="DH132" s="9">
        <v>0</v>
      </c>
      <c r="DI132" s="35">
        <v>0</v>
      </c>
      <c r="DJ132" s="34">
        <v>0</v>
      </c>
      <c r="DK132" s="9">
        <v>0</v>
      </c>
      <c r="DL132" s="35">
        <v>0</v>
      </c>
      <c r="DM132" s="34">
        <v>0</v>
      </c>
      <c r="DN132" s="9">
        <v>0</v>
      </c>
      <c r="DO132" s="35">
        <v>0</v>
      </c>
      <c r="DP132" s="34">
        <v>369.25099999999998</v>
      </c>
      <c r="DQ132" s="9">
        <v>6491.9889999999996</v>
      </c>
      <c r="DR132" s="35">
        <f t="shared" si="438"/>
        <v>17581.506888268414</v>
      </c>
      <c r="DS132" s="34">
        <v>0</v>
      </c>
      <c r="DT132" s="9">
        <v>0</v>
      </c>
      <c r="DU132" s="35">
        <f t="shared" si="435"/>
        <v>0</v>
      </c>
      <c r="DV132" s="34">
        <v>0</v>
      </c>
      <c r="DW132" s="9">
        <v>0</v>
      </c>
      <c r="DX132" s="35">
        <f t="shared" si="436"/>
        <v>0</v>
      </c>
      <c r="DY132" s="34">
        <v>0</v>
      </c>
      <c r="DZ132" s="9">
        <v>0</v>
      </c>
      <c r="EA132" s="35">
        <v>0</v>
      </c>
      <c r="EB132" s="7">
        <f t="shared" si="348"/>
        <v>646.05600000000004</v>
      </c>
      <c r="EC132" s="11">
        <f t="shared" si="349"/>
        <v>11584.968999999999</v>
      </c>
      <c r="ED132" s="4"/>
      <c r="EE132" s="5"/>
      <c r="EF132" s="4"/>
      <c r="EG132" s="4"/>
      <c r="EH132" s="4"/>
      <c r="EI132" s="5"/>
      <c r="EJ132" s="4"/>
      <c r="EK132" s="4"/>
      <c r="EL132" s="4"/>
      <c r="EM132" s="5"/>
      <c r="EN132" s="4"/>
      <c r="EO132" s="4"/>
      <c r="EP132" s="4"/>
      <c r="EQ132" s="5"/>
      <c r="ER132" s="4"/>
      <c r="ES132" s="4"/>
      <c r="ET132" s="4"/>
      <c r="EU132" s="5"/>
      <c r="EV132" s="4"/>
      <c r="EW132" s="4"/>
      <c r="EX132" s="4"/>
      <c r="EY132" s="5"/>
      <c r="EZ132" s="4"/>
      <c r="FA132" s="4"/>
      <c r="FB132" s="4"/>
      <c r="FC132" s="5"/>
      <c r="FD132" s="4"/>
      <c r="FE132" s="4"/>
      <c r="FF132" s="1"/>
      <c r="FG132" s="2"/>
      <c r="FH132" s="1"/>
      <c r="FI132" s="1"/>
      <c r="FJ132" s="1"/>
    </row>
    <row r="133" spans="1:241" x14ac:dyDescent="0.3">
      <c r="A133" s="47">
        <v>2013</v>
      </c>
      <c r="B133" s="44" t="s">
        <v>15</v>
      </c>
      <c r="C133" s="34">
        <v>0</v>
      </c>
      <c r="D133" s="9">
        <v>0</v>
      </c>
      <c r="E133" s="35">
        <v>0</v>
      </c>
      <c r="F133" s="34">
        <v>0</v>
      </c>
      <c r="G133" s="9">
        <v>0</v>
      </c>
      <c r="H133" s="35">
        <v>0</v>
      </c>
      <c r="I133" s="34">
        <v>0</v>
      </c>
      <c r="J133" s="9">
        <v>0</v>
      </c>
      <c r="K133" s="35">
        <f t="shared" si="433"/>
        <v>0</v>
      </c>
      <c r="L133" s="34">
        <v>0</v>
      </c>
      <c r="M133" s="9">
        <v>0</v>
      </c>
      <c r="N133" s="35">
        <v>0</v>
      </c>
      <c r="O133" s="34">
        <v>0</v>
      </c>
      <c r="P133" s="9">
        <v>0</v>
      </c>
      <c r="Q133" s="35">
        <v>0</v>
      </c>
      <c r="R133" s="34">
        <v>0</v>
      </c>
      <c r="S133" s="9">
        <v>0</v>
      </c>
      <c r="T133" s="35">
        <v>0</v>
      </c>
      <c r="U133" s="34">
        <v>0.184</v>
      </c>
      <c r="V133" s="9">
        <v>13.96</v>
      </c>
      <c r="W133" s="35">
        <f t="shared" ref="W133:W134" si="444">V133/U133*1000</f>
        <v>75869.565217391311</v>
      </c>
      <c r="X133" s="34">
        <v>0</v>
      </c>
      <c r="Y133" s="9">
        <v>0</v>
      </c>
      <c r="Z133" s="35">
        <v>0</v>
      </c>
      <c r="AA133" s="34">
        <v>0</v>
      </c>
      <c r="AB133" s="9">
        <v>0</v>
      </c>
      <c r="AC133" s="35">
        <v>0</v>
      </c>
      <c r="AD133" s="34">
        <v>0</v>
      </c>
      <c r="AE133" s="9">
        <v>0</v>
      </c>
      <c r="AF133" s="35">
        <v>0</v>
      </c>
      <c r="AG133" s="34">
        <v>0</v>
      </c>
      <c r="AH133" s="9">
        <v>0</v>
      </c>
      <c r="AI133" s="35">
        <v>0</v>
      </c>
      <c r="AJ133" s="34">
        <v>0</v>
      </c>
      <c r="AK133" s="9">
        <v>0</v>
      </c>
      <c r="AL133" s="35">
        <v>0</v>
      </c>
      <c r="AM133" s="34">
        <v>0</v>
      </c>
      <c r="AN133" s="9">
        <v>0</v>
      </c>
      <c r="AO133" s="35">
        <v>0</v>
      </c>
      <c r="AP133" s="34">
        <v>0</v>
      </c>
      <c r="AQ133" s="9">
        <v>0</v>
      </c>
      <c r="AR133" s="35">
        <v>0</v>
      </c>
      <c r="AS133" s="34">
        <v>92.01</v>
      </c>
      <c r="AT133" s="9">
        <v>1735.14</v>
      </c>
      <c r="AU133" s="35">
        <f t="shared" si="441"/>
        <v>18858.167590479297</v>
      </c>
      <c r="AV133" s="34">
        <v>0</v>
      </c>
      <c r="AW133" s="9">
        <v>0</v>
      </c>
      <c r="AX133" s="35">
        <v>0</v>
      </c>
      <c r="AY133" s="34">
        <v>0</v>
      </c>
      <c r="AZ133" s="9">
        <v>0</v>
      </c>
      <c r="BA133" s="35">
        <v>0</v>
      </c>
      <c r="BB133" s="34">
        <v>0</v>
      </c>
      <c r="BC133" s="9">
        <v>0</v>
      </c>
      <c r="BD133" s="35">
        <v>0</v>
      </c>
      <c r="BE133" s="34">
        <v>0</v>
      </c>
      <c r="BF133" s="9">
        <v>0</v>
      </c>
      <c r="BG133" s="35">
        <v>0</v>
      </c>
      <c r="BH133" s="34">
        <v>0</v>
      </c>
      <c r="BI133" s="9">
        <v>0</v>
      </c>
      <c r="BJ133" s="35">
        <v>0</v>
      </c>
      <c r="BK133" s="34">
        <v>0</v>
      </c>
      <c r="BL133" s="9">
        <v>0</v>
      </c>
      <c r="BM133" s="35">
        <v>0</v>
      </c>
      <c r="BN133" s="34">
        <v>0</v>
      </c>
      <c r="BO133" s="9">
        <v>0</v>
      </c>
      <c r="BP133" s="35">
        <v>0</v>
      </c>
      <c r="BQ133" s="34">
        <v>0</v>
      </c>
      <c r="BR133" s="9">
        <v>0</v>
      </c>
      <c r="BS133" s="35">
        <v>0</v>
      </c>
      <c r="BT133" s="34">
        <v>0</v>
      </c>
      <c r="BU133" s="9">
        <v>0</v>
      </c>
      <c r="BV133" s="35">
        <v>0</v>
      </c>
      <c r="BW133" s="34">
        <v>0</v>
      </c>
      <c r="BX133" s="9">
        <v>0</v>
      </c>
      <c r="BY133" s="35">
        <v>0</v>
      </c>
      <c r="BZ133" s="34"/>
      <c r="CA133" s="9"/>
      <c r="CB133" s="35"/>
      <c r="CC133" s="34">
        <v>0</v>
      </c>
      <c r="CD133" s="9">
        <v>0</v>
      </c>
      <c r="CE133" s="35">
        <v>0</v>
      </c>
      <c r="CF133" s="34">
        <v>0.15</v>
      </c>
      <c r="CG133" s="9">
        <v>6.31</v>
      </c>
      <c r="CH133" s="35">
        <f t="shared" si="440"/>
        <v>42066.666666666664</v>
      </c>
      <c r="CI133" s="34">
        <v>0</v>
      </c>
      <c r="CJ133" s="9">
        <v>0</v>
      </c>
      <c r="CK133" s="35">
        <v>0</v>
      </c>
      <c r="CL133" s="34">
        <v>27</v>
      </c>
      <c r="CM133" s="9">
        <v>769.98</v>
      </c>
      <c r="CN133" s="35">
        <f t="shared" si="437"/>
        <v>28517.777777777777</v>
      </c>
      <c r="CO133" s="34">
        <v>0</v>
      </c>
      <c r="CP133" s="9">
        <v>0</v>
      </c>
      <c r="CQ133" s="35">
        <v>0</v>
      </c>
      <c r="CR133" s="34">
        <v>0</v>
      </c>
      <c r="CS133" s="9">
        <v>0</v>
      </c>
      <c r="CT133" s="35">
        <f t="shared" si="434"/>
        <v>0</v>
      </c>
      <c r="CU133" s="34">
        <v>0</v>
      </c>
      <c r="CV133" s="9">
        <v>0</v>
      </c>
      <c r="CW133" s="35">
        <v>0</v>
      </c>
      <c r="CX133" s="34">
        <v>0</v>
      </c>
      <c r="CY133" s="9">
        <v>0</v>
      </c>
      <c r="CZ133" s="35">
        <v>0</v>
      </c>
      <c r="DA133" s="34">
        <v>1E-3</v>
      </c>
      <c r="DB133" s="9">
        <v>1.26</v>
      </c>
      <c r="DC133" s="35">
        <f t="shared" si="443"/>
        <v>1260000</v>
      </c>
      <c r="DD133" s="34">
        <v>0</v>
      </c>
      <c r="DE133" s="9">
        <v>0</v>
      </c>
      <c r="DF133" s="35">
        <v>0</v>
      </c>
      <c r="DG133" s="34">
        <v>0</v>
      </c>
      <c r="DH133" s="9">
        <v>0</v>
      </c>
      <c r="DI133" s="35">
        <v>0</v>
      </c>
      <c r="DJ133" s="34">
        <v>0</v>
      </c>
      <c r="DK133" s="9">
        <v>0</v>
      </c>
      <c r="DL133" s="35">
        <v>0</v>
      </c>
      <c r="DM133" s="34">
        <v>0</v>
      </c>
      <c r="DN133" s="9">
        <v>0</v>
      </c>
      <c r="DO133" s="35">
        <v>0</v>
      </c>
      <c r="DP133" s="34">
        <v>0</v>
      </c>
      <c r="DQ133" s="9">
        <v>0</v>
      </c>
      <c r="DR133" s="35">
        <v>0</v>
      </c>
      <c r="DS133" s="34">
        <v>0</v>
      </c>
      <c r="DT133" s="9">
        <v>0</v>
      </c>
      <c r="DU133" s="35">
        <f t="shared" si="435"/>
        <v>0</v>
      </c>
      <c r="DV133" s="34">
        <v>0</v>
      </c>
      <c r="DW133" s="9">
        <v>0</v>
      </c>
      <c r="DX133" s="35">
        <f t="shared" si="436"/>
        <v>0</v>
      </c>
      <c r="DY133" s="34">
        <v>0</v>
      </c>
      <c r="DZ133" s="9">
        <v>0</v>
      </c>
      <c r="EA133" s="35">
        <v>0</v>
      </c>
      <c r="EB133" s="7">
        <f t="shared" si="348"/>
        <v>119.34500000000001</v>
      </c>
      <c r="EC133" s="11">
        <f t="shared" si="349"/>
        <v>2526.6500000000005</v>
      </c>
      <c r="ED133" s="4"/>
      <c r="EE133" s="5"/>
      <c r="EF133" s="4"/>
      <c r="EG133" s="4"/>
      <c r="EH133" s="4"/>
      <c r="EI133" s="5"/>
      <c r="EJ133" s="4"/>
      <c r="EK133" s="4"/>
      <c r="EL133" s="4"/>
      <c r="EM133" s="5"/>
      <c r="EN133" s="4"/>
      <c r="EO133" s="4"/>
      <c r="EP133" s="4"/>
      <c r="EQ133" s="5"/>
      <c r="ER133" s="4"/>
      <c r="ES133" s="4"/>
      <c r="ET133" s="4"/>
      <c r="EU133" s="5"/>
      <c r="EV133" s="4"/>
      <c r="EW133" s="4"/>
      <c r="EX133" s="4"/>
      <c r="EY133" s="5"/>
      <c r="EZ133" s="4"/>
      <c r="FA133" s="4"/>
      <c r="FB133" s="4"/>
      <c r="FC133" s="5"/>
      <c r="FD133" s="4"/>
      <c r="FE133" s="4"/>
      <c r="FF133" s="1"/>
      <c r="FG133" s="2"/>
      <c r="FH133" s="1"/>
      <c r="FI133" s="1"/>
      <c r="FJ133" s="1"/>
    </row>
    <row r="134" spans="1:241" x14ac:dyDescent="0.3">
      <c r="A134" s="47">
        <v>2013</v>
      </c>
      <c r="B134" s="44" t="s">
        <v>16</v>
      </c>
      <c r="C134" s="34">
        <v>0</v>
      </c>
      <c r="D134" s="9">
        <v>0</v>
      </c>
      <c r="E134" s="35">
        <v>0</v>
      </c>
      <c r="F134" s="34">
        <v>0</v>
      </c>
      <c r="G134" s="9">
        <v>0</v>
      </c>
      <c r="H134" s="35">
        <v>0</v>
      </c>
      <c r="I134" s="34">
        <v>0</v>
      </c>
      <c r="J134" s="9">
        <v>0</v>
      </c>
      <c r="K134" s="35">
        <f t="shared" si="433"/>
        <v>0</v>
      </c>
      <c r="L134" s="34">
        <v>0</v>
      </c>
      <c r="M134" s="9">
        <v>0</v>
      </c>
      <c r="N134" s="35">
        <v>0</v>
      </c>
      <c r="O134" s="34">
        <v>0</v>
      </c>
      <c r="P134" s="9">
        <v>0</v>
      </c>
      <c r="Q134" s="35">
        <v>0</v>
      </c>
      <c r="R134" s="34">
        <v>0</v>
      </c>
      <c r="S134" s="9">
        <v>0</v>
      </c>
      <c r="T134" s="35">
        <v>0</v>
      </c>
      <c r="U134" s="34">
        <v>0.184</v>
      </c>
      <c r="V134" s="9">
        <v>8.0500000000000007</v>
      </c>
      <c r="W134" s="35">
        <f t="shared" si="444"/>
        <v>43750.000000000007</v>
      </c>
      <c r="X134" s="34">
        <v>0</v>
      </c>
      <c r="Y134" s="9">
        <v>0</v>
      </c>
      <c r="Z134" s="35">
        <v>0</v>
      </c>
      <c r="AA134" s="34">
        <v>0</v>
      </c>
      <c r="AB134" s="9">
        <v>0</v>
      </c>
      <c r="AC134" s="35">
        <v>0</v>
      </c>
      <c r="AD134" s="34">
        <v>0</v>
      </c>
      <c r="AE134" s="9">
        <v>0</v>
      </c>
      <c r="AF134" s="35">
        <v>0</v>
      </c>
      <c r="AG134" s="34">
        <v>0</v>
      </c>
      <c r="AH134" s="9">
        <v>0</v>
      </c>
      <c r="AI134" s="35">
        <v>0</v>
      </c>
      <c r="AJ134" s="34">
        <v>0</v>
      </c>
      <c r="AK134" s="9">
        <v>0</v>
      </c>
      <c r="AL134" s="35">
        <v>0</v>
      </c>
      <c r="AM134" s="34">
        <v>0</v>
      </c>
      <c r="AN134" s="9">
        <v>0</v>
      </c>
      <c r="AO134" s="35">
        <v>0</v>
      </c>
      <c r="AP134" s="34">
        <v>0</v>
      </c>
      <c r="AQ134" s="9">
        <v>0</v>
      </c>
      <c r="AR134" s="35">
        <v>0</v>
      </c>
      <c r="AS134" s="34">
        <v>0</v>
      </c>
      <c r="AT134" s="9">
        <v>0</v>
      </c>
      <c r="AU134" s="35">
        <v>0</v>
      </c>
      <c r="AV134" s="34">
        <v>0</v>
      </c>
      <c r="AW134" s="9">
        <v>0</v>
      </c>
      <c r="AX134" s="35">
        <v>0</v>
      </c>
      <c r="AY134" s="34">
        <v>0</v>
      </c>
      <c r="AZ134" s="9">
        <v>0</v>
      </c>
      <c r="BA134" s="35">
        <v>0</v>
      </c>
      <c r="BB134" s="34">
        <v>0</v>
      </c>
      <c r="BC134" s="9">
        <v>0</v>
      </c>
      <c r="BD134" s="35">
        <v>0</v>
      </c>
      <c r="BE134" s="34">
        <v>0</v>
      </c>
      <c r="BF134" s="9">
        <v>0</v>
      </c>
      <c r="BG134" s="35">
        <v>0</v>
      </c>
      <c r="BH134" s="34">
        <v>20</v>
      </c>
      <c r="BI134" s="9">
        <v>280.20999999999998</v>
      </c>
      <c r="BJ134" s="35">
        <f t="shared" si="442"/>
        <v>14010.499999999998</v>
      </c>
      <c r="BK134" s="34">
        <v>0</v>
      </c>
      <c r="BL134" s="9">
        <v>0</v>
      </c>
      <c r="BM134" s="35">
        <v>0</v>
      </c>
      <c r="BN134" s="34">
        <v>0</v>
      </c>
      <c r="BO134" s="9">
        <v>0</v>
      </c>
      <c r="BP134" s="35">
        <v>0</v>
      </c>
      <c r="BQ134" s="34">
        <v>0</v>
      </c>
      <c r="BR134" s="9">
        <v>0</v>
      </c>
      <c r="BS134" s="35">
        <v>0</v>
      </c>
      <c r="BT134" s="34">
        <v>0</v>
      </c>
      <c r="BU134" s="9">
        <v>0</v>
      </c>
      <c r="BV134" s="35">
        <v>0</v>
      </c>
      <c r="BW134" s="34">
        <v>0</v>
      </c>
      <c r="BX134" s="9">
        <v>0</v>
      </c>
      <c r="BY134" s="35">
        <v>0</v>
      </c>
      <c r="BZ134" s="34"/>
      <c r="CA134" s="9"/>
      <c r="CB134" s="35"/>
      <c r="CC134" s="34">
        <v>0</v>
      </c>
      <c r="CD134" s="9">
        <v>0</v>
      </c>
      <c r="CE134" s="35">
        <v>0</v>
      </c>
      <c r="CF134" s="34">
        <v>18</v>
      </c>
      <c r="CG134" s="9">
        <v>520.35</v>
      </c>
      <c r="CH134" s="35">
        <f t="shared" si="440"/>
        <v>28908.333333333336</v>
      </c>
      <c r="CI134" s="34">
        <v>0</v>
      </c>
      <c r="CJ134" s="9">
        <v>0</v>
      </c>
      <c r="CK134" s="35">
        <v>0</v>
      </c>
      <c r="CL134" s="34">
        <v>17</v>
      </c>
      <c r="CM134" s="9">
        <v>447.84</v>
      </c>
      <c r="CN134" s="35">
        <f t="shared" si="437"/>
        <v>26343.529411764706</v>
      </c>
      <c r="CO134" s="34">
        <v>0</v>
      </c>
      <c r="CP134" s="9">
        <v>0</v>
      </c>
      <c r="CQ134" s="35">
        <v>0</v>
      </c>
      <c r="CR134" s="34">
        <v>0</v>
      </c>
      <c r="CS134" s="9">
        <v>0</v>
      </c>
      <c r="CT134" s="35">
        <f t="shared" si="434"/>
        <v>0</v>
      </c>
      <c r="CU134" s="34">
        <v>0</v>
      </c>
      <c r="CV134" s="9">
        <v>0</v>
      </c>
      <c r="CW134" s="35">
        <v>0</v>
      </c>
      <c r="CX134" s="34">
        <v>0</v>
      </c>
      <c r="CY134" s="9">
        <v>0</v>
      </c>
      <c r="CZ134" s="35">
        <v>0</v>
      </c>
      <c r="DA134" s="34">
        <v>0</v>
      </c>
      <c r="DB134" s="9">
        <v>0</v>
      </c>
      <c r="DC134" s="35">
        <v>0</v>
      </c>
      <c r="DD134" s="34">
        <v>0</v>
      </c>
      <c r="DE134" s="9">
        <v>0</v>
      </c>
      <c r="DF134" s="35">
        <v>0</v>
      </c>
      <c r="DG134" s="34">
        <v>0</v>
      </c>
      <c r="DH134" s="9">
        <v>0</v>
      </c>
      <c r="DI134" s="35">
        <v>0</v>
      </c>
      <c r="DJ134" s="34">
        <v>0</v>
      </c>
      <c r="DK134" s="9">
        <v>0</v>
      </c>
      <c r="DL134" s="35">
        <v>0</v>
      </c>
      <c r="DM134" s="34">
        <v>0</v>
      </c>
      <c r="DN134" s="9">
        <v>0</v>
      </c>
      <c r="DO134" s="35">
        <v>0</v>
      </c>
      <c r="DP134" s="34">
        <v>0</v>
      </c>
      <c r="DQ134" s="9">
        <v>0</v>
      </c>
      <c r="DR134" s="35">
        <v>0</v>
      </c>
      <c r="DS134" s="34">
        <v>0</v>
      </c>
      <c r="DT134" s="9">
        <v>0</v>
      </c>
      <c r="DU134" s="35">
        <f t="shared" si="435"/>
        <v>0</v>
      </c>
      <c r="DV134" s="34">
        <v>0</v>
      </c>
      <c r="DW134" s="9">
        <v>0</v>
      </c>
      <c r="DX134" s="35">
        <f t="shared" si="436"/>
        <v>0</v>
      </c>
      <c r="DY134" s="34">
        <v>0</v>
      </c>
      <c r="DZ134" s="9">
        <v>0</v>
      </c>
      <c r="EA134" s="35">
        <v>0</v>
      </c>
      <c r="EB134" s="7">
        <f t="shared" si="348"/>
        <v>55.183999999999997</v>
      </c>
      <c r="EC134" s="11">
        <f t="shared" si="349"/>
        <v>1256.45</v>
      </c>
      <c r="ED134" s="4"/>
      <c r="EE134" s="5"/>
      <c r="EF134" s="4"/>
      <c r="EG134" s="4"/>
      <c r="EH134" s="4"/>
      <c r="EI134" s="5"/>
      <c r="EJ134" s="4"/>
      <c r="EK134" s="4"/>
      <c r="EL134" s="4"/>
      <c r="EM134" s="5"/>
      <c r="EN134" s="4"/>
      <c r="EO134" s="4"/>
      <c r="EP134" s="4"/>
      <c r="EQ134" s="5"/>
      <c r="ER134" s="4"/>
      <c r="ES134" s="4"/>
      <c r="ET134" s="4"/>
      <c r="EU134" s="5"/>
      <c r="EV134" s="4"/>
      <c r="EW134" s="4"/>
      <c r="EX134" s="4"/>
      <c r="EY134" s="5"/>
      <c r="EZ134" s="4"/>
      <c r="FA134" s="4"/>
      <c r="FB134" s="4"/>
      <c r="FC134" s="5"/>
      <c r="FD134" s="4"/>
      <c r="FE134" s="4"/>
      <c r="FF134" s="1"/>
      <c r="FG134" s="2"/>
      <c r="FH134" s="1"/>
      <c r="FI134" s="1"/>
      <c r="FJ134" s="1"/>
    </row>
    <row r="135" spans="1:241" ht="15" thickBot="1" x14ac:dyDescent="0.35">
      <c r="A135" s="45"/>
      <c r="B135" s="46" t="s">
        <v>17</v>
      </c>
      <c r="C135" s="36">
        <f>SUM(C123:C134)</f>
        <v>0</v>
      </c>
      <c r="D135" s="29">
        <f>SUM(D123:D134)</f>
        <v>0</v>
      </c>
      <c r="E135" s="37"/>
      <c r="F135" s="36">
        <f t="shared" ref="F135:G135" si="445">SUM(F123:F134)</f>
        <v>0</v>
      </c>
      <c r="G135" s="29">
        <f t="shared" si="445"/>
        <v>0</v>
      </c>
      <c r="H135" s="37"/>
      <c r="I135" s="36">
        <f t="shared" ref="I135:J135" si="446">SUM(I123:I134)</f>
        <v>0</v>
      </c>
      <c r="J135" s="29">
        <f t="shared" si="446"/>
        <v>0</v>
      </c>
      <c r="K135" s="37"/>
      <c r="L135" s="36">
        <f t="shared" ref="L135:M135" si="447">SUM(L123:L134)</f>
        <v>0</v>
      </c>
      <c r="M135" s="29">
        <f t="shared" si="447"/>
        <v>0</v>
      </c>
      <c r="N135" s="37"/>
      <c r="O135" s="36">
        <f t="shared" ref="O135:P135" si="448">SUM(O123:O134)</f>
        <v>0</v>
      </c>
      <c r="P135" s="29">
        <f t="shared" si="448"/>
        <v>0</v>
      </c>
      <c r="Q135" s="37"/>
      <c r="R135" s="36">
        <f t="shared" ref="R135:S135" si="449">SUM(R123:R134)</f>
        <v>0</v>
      </c>
      <c r="S135" s="29">
        <f t="shared" si="449"/>
        <v>0</v>
      </c>
      <c r="T135" s="37"/>
      <c r="U135" s="36">
        <f t="shared" ref="U135:V135" si="450">SUM(U123:U134)</f>
        <v>0.36799999999999999</v>
      </c>
      <c r="V135" s="29">
        <f t="shared" si="450"/>
        <v>22.01</v>
      </c>
      <c r="W135" s="37"/>
      <c r="X135" s="36">
        <f t="shared" ref="X135:Y135" si="451">SUM(X123:X134)</f>
        <v>0</v>
      </c>
      <c r="Y135" s="29">
        <f t="shared" si="451"/>
        <v>0</v>
      </c>
      <c r="Z135" s="37"/>
      <c r="AA135" s="36">
        <f t="shared" ref="AA135:AB135" si="452">SUM(AA123:AA134)</f>
        <v>0</v>
      </c>
      <c r="AB135" s="29">
        <f t="shared" si="452"/>
        <v>0</v>
      </c>
      <c r="AC135" s="37"/>
      <c r="AD135" s="36">
        <f t="shared" ref="AD135:AE135" si="453">SUM(AD123:AD134)</f>
        <v>0</v>
      </c>
      <c r="AE135" s="29">
        <f t="shared" si="453"/>
        <v>0</v>
      </c>
      <c r="AF135" s="37"/>
      <c r="AG135" s="36">
        <f t="shared" ref="AG135:AH135" si="454">SUM(AG123:AG134)</f>
        <v>0</v>
      </c>
      <c r="AH135" s="29">
        <f t="shared" si="454"/>
        <v>0</v>
      </c>
      <c r="AI135" s="37"/>
      <c r="AJ135" s="36">
        <f t="shared" ref="AJ135:AK135" si="455">SUM(AJ123:AJ134)</f>
        <v>0</v>
      </c>
      <c r="AK135" s="29">
        <f t="shared" si="455"/>
        <v>2</v>
      </c>
      <c r="AL135" s="37"/>
      <c r="AM135" s="36">
        <f t="shared" ref="AM135:AN135" si="456">SUM(AM123:AM134)</f>
        <v>96</v>
      </c>
      <c r="AN135" s="29">
        <f t="shared" si="456"/>
        <v>1724</v>
      </c>
      <c r="AO135" s="37"/>
      <c r="AP135" s="36">
        <f t="shared" ref="AP135:AQ135" si="457">SUM(AP123:AP134)</f>
        <v>0</v>
      </c>
      <c r="AQ135" s="29">
        <f t="shared" si="457"/>
        <v>0</v>
      </c>
      <c r="AR135" s="37"/>
      <c r="AS135" s="36">
        <f t="shared" ref="AS135:AT135" si="458">SUM(AS123:AS134)</f>
        <v>470.73599999999999</v>
      </c>
      <c r="AT135" s="29">
        <f t="shared" si="458"/>
        <v>8895.8729999999996</v>
      </c>
      <c r="AU135" s="37"/>
      <c r="AV135" s="36">
        <f t="shared" ref="AV135:AW135" si="459">SUM(AV123:AV134)</f>
        <v>0</v>
      </c>
      <c r="AW135" s="29">
        <f t="shared" si="459"/>
        <v>0</v>
      </c>
      <c r="AX135" s="37"/>
      <c r="AY135" s="36">
        <f t="shared" ref="AY135:AZ135" si="460">SUM(AY123:AY134)</f>
        <v>0</v>
      </c>
      <c r="AZ135" s="29">
        <f t="shared" si="460"/>
        <v>0</v>
      </c>
      <c r="BA135" s="37"/>
      <c r="BB135" s="36">
        <f t="shared" ref="BB135:BC135" si="461">SUM(BB123:BB134)</f>
        <v>0</v>
      </c>
      <c r="BC135" s="29">
        <f t="shared" si="461"/>
        <v>0</v>
      </c>
      <c r="BD135" s="37"/>
      <c r="BE135" s="36">
        <f t="shared" ref="BE135:BF135" si="462">SUM(BE123:BE134)</f>
        <v>0</v>
      </c>
      <c r="BF135" s="29">
        <f t="shared" si="462"/>
        <v>0</v>
      </c>
      <c r="BG135" s="37"/>
      <c r="BH135" s="36">
        <f t="shared" ref="BH135:BI135" si="463">SUM(BH123:BH134)</f>
        <v>308</v>
      </c>
      <c r="BI135" s="29">
        <f t="shared" si="463"/>
        <v>4949.4809999999998</v>
      </c>
      <c r="BJ135" s="37"/>
      <c r="BK135" s="36">
        <f t="shared" ref="BK135:BL135" si="464">SUM(BK123:BK134)</f>
        <v>0</v>
      </c>
      <c r="BL135" s="29">
        <f t="shared" si="464"/>
        <v>0</v>
      </c>
      <c r="BM135" s="37"/>
      <c r="BN135" s="36">
        <f t="shared" ref="BN135:BO135" si="465">SUM(BN123:BN134)</f>
        <v>0</v>
      </c>
      <c r="BO135" s="29">
        <f t="shared" si="465"/>
        <v>0</v>
      </c>
      <c r="BP135" s="37"/>
      <c r="BQ135" s="36">
        <f t="shared" ref="BQ135:BR135" si="466">SUM(BQ123:BQ134)</f>
        <v>0</v>
      </c>
      <c r="BR135" s="29">
        <f t="shared" si="466"/>
        <v>0</v>
      </c>
      <c r="BS135" s="37"/>
      <c r="BT135" s="36">
        <f t="shared" ref="BT135:BU135" si="467">SUM(BT123:BT134)</f>
        <v>0</v>
      </c>
      <c r="BU135" s="29">
        <f t="shared" si="467"/>
        <v>0</v>
      </c>
      <c r="BV135" s="37"/>
      <c r="BW135" s="36">
        <f t="shared" ref="BW135:BX135" si="468">SUM(BW123:BW134)</f>
        <v>0</v>
      </c>
      <c r="BX135" s="29">
        <f t="shared" si="468"/>
        <v>0</v>
      </c>
      <c r="BY135" s="37"/>
      <c r="BZ135" s="36"/>
      <c r="CA135" s="29"/>
      <c r="CB135" s="37"/>
      <c r="CC135" s="36">
        <f t="shared" ref="CC135:CD135" si="469">SUM(CC123:CC134)</f>
        <v>0</v>
      </c>
      <c r="CD135" s="29">
        <f t="shared" si="469"/>
        <v>0</v>
      </c>
      <c r="CE135" s="37"/>
      <c r="CF135" s="36">
        <f t="shared" ref="CF135:CG135" si="470">SUM(CF123:CF134)</f>
        <v>229.71300000000002</v>
      </c>
      <c r="CG135" s="29">
        <f t="shared" si="470"/>
        <v>9562.4670000000006</v>
      </c>
      <c r="CH135" s="37"/>
      <c r="CI135" s="36">
        <f t="shared" ref="CI135:CJ135" si="471">SUM(CI123:CI134)</f>
        <v>0</v>
      </c>
      <c r="CJ135" s="29">
        <f t="shared" si="471"/>
        <v>0</v>
      </c>
      <c r="CK135" s="37"/>
      <c r="CL135" s="36">
        <f t="shared" ref="CL135:CM135" si="472">SUM(CL123:CL134)</f>
        <v>3641.9249999999997</v>
      </c>
      <c r="CM135" s="29">
        <f t="shared" si="472"/>
        <v>66287.654999999999</v>
      </c>
      <c r="CN135" s="37"/>
      <c r="CO135" s="36">
        <f t="shared" ref="CO135:CP135" si="473">SUM(CO123:CO134)</f>
        <v>0</v>
      </c>
      <c r="CP135" s="29">
        <f t="shared" si="473"/>
        <v>0</v>
      </c>
      <c r="CQ135" s="37"/>
      <c r="CR135" s="36">
        <f t="shared" ref="CR135:CS135" si="474">SUM(CR123:CR134)</f>
        <v>0</v>
      </c>
      <c r="CS135" s="29">
        <f t="shared" si="474"/>
        <v>0</v>
      </c>
      <c r="CT135" s="37"/>
      <c r="CU135" s="36">
        <f t="shared" ref="CU135:CV135" si="475">SUM(CU123:CU134)</f>
        <v>0</v>
      </c>
      <c r="CV135" s="29">
        <f t="shared" si="475"/>
        <v>0</v>
      </c>
      <c r="CW135" s="37"/>
      <c r="CX135" s="36">
        <f t="shared" ref="CX135:CY135" si="476">SUM(CX123:CX134)</f>
        <v>0</v>
      </c>
      <c r="CY135" s="29">
        <f t="shared" si="476"/>
        <v>0</v>
      </c>
      <c r="CZ135" s="37"/>
      <c r="DA135" s="36">
        <f t="shared" ref="DA135:DB135" si="477">SUM(DA123:DA134)</f>
        <v>5.0000000000000001E-3</v>
      </c>
      <c r="DB135" s="29">
        <f t="shared" si="477"/>
        <v>4.5</v>
      </c>
      <c r="DC135" s="37"/>
      <c r="DD135" s="36">
        <f t="shared" ref="DD135:DE135" si="478">SUM(DD123:DD134)</f>
        <v>0</v>
      </c>
      <c r="DE135" s="29">
        <f t="shared" si="478"/>
        <v>0</v>
      </c>
      <c r="DF135" s="37"/>
      <c r="DG135" s="36">
        <f t="shared" ref="DG135:DH135" si="479">SUM(DG123:DG134)</f>
        <v>0</v>
      </c>
      <c r="DH135" s="29">
        <f t="shared" si="479"/>
        <v>0</v>
      </c>
      <c r="DI135" s="37"/>
      <c r="DJ135" s="36">
        <f t="shared" ref="DJ135:DK135" si="480">SUM(DJ123:DJ134)</f>
        <v>0</v>
      </c>
      <c r="DK135" s="29">
        <f t="shared" si="480"/>
        <v>0</v>
      </c>
      <c r="DL135" s="37"/>
      <c r="DM135" s="36">
        <f t="shared" ref="DM135:DN135" si="481">SUM(DM123:DM134)</f>
        <v>62</v>
      </c>
      <c r="DN135" s="29">
        <f t="shared" si="481"/>
        <v>1029</v>
      </c>
      <c r="DO135" s="37"/>
      <c r="DP135" s="36">
        <f t="shared" ref="DP135:DQ135" si="482">SUM(DP123:DP134)</f>
        <v>4951.3310000000001</v>
      </c>
      <c r="DQ135" s="29">
        <f t="shared" si="482"/>
        <v>79146.395999999993</v>
      </c>
      <c r="DR135" s="37"/>
      <c r="DS135" s="36">
        <f t="shared" ref="DS135:DT135" si="483">SUM(DS123:DS134)</f>
        <v>0</v>
      </c>
      <c r="DT135" s="29">
        <f t="shared" si="483"/>
        <v>0</v>
      </c>
      <c r="DU135" s="37"/>
      <c r="DV135" s="36">
        <f t="shared" ref="DV135:DW135" si="484">SUM(DV123:DV134)</f>
        <v>0</v>
      </c>
      <c r="DW135" s="29">
        <f t="shared" si="484"/>
        <v>0</v>
      </c>
      <c r="DX135" s="37"/>
      <c r="DY135" s="36">
        <f t="shared" ref="DY135:DZ135" si="485">SUM(DY123:DY134)</f>
        <v>0</v>
      </c>
      <c r="DZ135" s="29">
        <f t="shared" si="485"/>
        <v>0</v>
      </c>
      <c r="EA135" s="37"/>
      <c r="EB135" s="30">
        <f t="shared" si="348"/>
        <v>9760.0780000000013</v>
      </c>
      <c r="EC135" s="31">
        <f t="shared" si="349"/>
        <v>171621.38199999998</v>
      </c>
      <c r="ED135" s="4"/>
      <c r="EE135" s="5"/>
      <c r="EF135" s="4"/>
      <c r="EG135" s="4"/>
      <c r="EH135" s="4"/>
      <c r="EI135" s="5"/>
      <c r="EJ135" s="4"/>
      <c r="EK135" s="4"/>
      <c r="EL135" s="4"/>
      <c r="EM135" s="5"/>
      <c r="EN135" s="4"/>
      <c r="EO135" s="4"/>
      <c r="EP135" s="4"/>
      <c r="EQ135" s="5"/>
      <c r="ER135" s="4"/>
      <c r="ES135" s="4"/>
      <c r="ET135" s="4"/>
      <c r="EU135" s="5"/>
      <c r="EV135" s="4"/>
      <c r="EW135" s="4"/>
      <c r="EX135" s="4"/>
      <c r="EY135" s="5"/>
      <c r="EZ135" s="4"/>
      <c r="FA135" s="4"/>
      <c r="FB135" s="4"/>
      <c r="FC135" s="5"/>
      <c r="FD135" s="4"/>
      <c r="FE135" s="4"/>
      <c r="FF135" s="1"/>
      <c r="FG135" s="2"/>
      <c r="FH135" s="1"/>
      <c r="FI135" s="1"/>
      <c r="FJ135" s="1"/>
      <c r="FO135" s="3"/>
      <c r="FT135" s="3"/>
      <c r="FY135" s="3"/>
      <c r="GD135" s="3"/>
      <c r="GI135" s="3"/>
      <c r="GN135" s="3"/>
      <c r="GS135" s="3"/>
      <c r="GX135" s="3"/>
      <c r="HC135" s="3"/>
      <c r="HH135" s="3"/>
      <c r="HM135" s="3"/>
      <c r="HR135" s="3"/>
      <c r="HW135" s="3"/>
      <c r="IB135" s="3"/>
      <c r="IG135" s="3"/>
    </row>
    <row r="136" spans="1:241" x14ac:dyDescent="0.3">
      <c r="A136" s="47">
        <v>2014</v>
      </c>
      <c r="B136" s="44" t="s">
        <v>5</v>
      </c>
      <c r="C136" s="34">
        <v>0</v>
      </c>
      <c r="D136" s="9">
        <v>0</v>
      </c>
      <c r="E136" s="35">
        <v>0</v>
      </c>
      <c r="F136" s="34">
        <v>0</v>
      </c>
      <c r="G136" s="9">
        <v>0</v>
      </c>
      <c r="H136" s="35">
        <v>0</v>
      </c>
      <c r="I136" s="34">
        <v>0</v>
      </c>
      <c r="J136" s="9">
        <v>0</v>
      </c>
      <c r="K136" s="35">
        <f t="shared" ref="K136:K147" si="486">IF(I136=0,0,J136/I136*1000)</f>
        <v>0</v>
      </c>
      <c r="L136" s="34">
        <v>0</v>
      </c>
      <c r="M136" s="9">
        <v>0</v>
      </c>
      <c r="N136" s="35">
        <v>0</v>
      </c>
      <c r="O136" s="34">
        <v>0</v>
      </c>
      <c r="P136" s="9">
        <v>0</v>
      </c>
      <c r="Q136" s="35">
        <v>0</v>
      </c>
      <c r="R136" s="34">
        <v>0</v>
      </c>
      <c r="S136" s="9">
        <v>0</v>
      </c>
      <c r="T136" s="35">
        <v>0</v>
      </c>
      <c r="U136" s="34">
        <v>0</v>
      </c>
      <c r="V136" s="9">
        <v>0</v>
      </c>
      <c r="W136" s="35">
        <v>0</v>
      </c>
      <c r="X136" s="34">
        <v>0</v>
      </c>
      <c r="Y136" s="9">
        <v>0</v>
      </c>
      <c r="Z136" s="35">
        <v>0</v>
      </c>
      <c r="AA136" s="34">
        <v>0</v>
      </c>
      <c r="AB136" s="9">
        <v>0</v>
      </c>
      <c r="AC136" s="35">
        <v>0</v>
      </c>
      <c r="AD136" s="34">
        <v>0</v>
      </c>
      <c r="AE136" s="9">
        <v>0</v>
      </c>
      <c r="AF136" s="35">
        <v>0</v>
      </c>
      <c r="AG136" s="34">
        <v>0</v>
      </c>
      <c r="AH136" s="9">
        <v>0</v>
      </c>
      <c r="AI136" s="35">
        <v>0</v>
      </c>
      <c r="AJ136" s="34">
        <v>0</v>
      </c>
      <c r="AK136" s="9">
        <v>0</v>
      </c>
      <c r="AL136" s="35">
        <v>0</v>
      </c>
      <c r="AM136" s="34">
        <v>0</v>
      </c>
      <c r="AN136" s="9">
        <v>0</v>
      </c>
      <c r="AO136" s="35">
        <v>0</v>
      </c>
      <c r="AP136" s="34">
        <v>0</v>
      </c>
      <c r="AQ136" s="9">
        <v>0</v>
      </c>
      <c r="AR136" s="35">
        <v>0</v>
      </c>
      <c r="AS136" s="34">
        <v>20.603999999999999</v>
      </c>
      <c r="AT136" s="9">
        <v>807.89</v>
      </c>
      <c r="AU136" s="35">
        <f t="shared" ref="AU136:AU147" si="487">AT136/AS136*1000</f>
        <v>39210.347505338766</v>
      </c>
      <c r="AV136" s="34">
        <v>0</v>
      </c>
      <c r="AW136" s="9">
        <v>0</v>
      </c>
      <c r="AX136" s="35">
        <v>0</v>
      </c>
      <c r="AY136" s="34">
        <v>0</v>
      </c>
      <c r="AZ136" s="9">
        <v>0</v>
      </c>
      <c r="BA136" s="35">
        <v>0</v>
      </c>
      <c r="BB136" s="34">
        <v>0</v>
      </c>
      <c r="BC136" s="9">
        <v>0</v>
      </c>
      <c r="BD136" s="35">
        <v>0</v>
      </c>
      <c r="BE136" s="34">
        <v>0</v>
      </c>
      <c r="BF136" s="9">
        <v>0</v>
      </c>
      <c r="BG136" s="35">
        <v>0</v>
      </c>
      <c r="BH136" s="34">
        <v>40</v>
      </c>
      <c r="BI136" s="9">
        <v>553.80999999999995</v>
      </c>
      <c r="BJ136" s="35">
        <f t="shared" ref="BJ136:BJ147" si="488">BI136/BH136*1000</f>
        <v>13845.249999999998</v>
      </c>
      <c r="BK136" s="34">
        <v>0</v>
      </c>
      <c r="BL136" s="9">
        <v>0</v>
      </c>
      <c r="BM136" s="35">
        <v>0</v>
      </c>
      <c r="BN136" s="34">
        <v>0</v>
      </c>
      <c r="BO136" s="9">
        <v>0</v>
      </c>
      <c r="BP136" s="35">
        <v>0</v>
      </c>
      <c r="BQ136" s="34">
        <v>0</v>
      </c>
      <c r="BR136" s="9">
        <v>0</v>
      </c>
      <c r="BS136" s="35">
        <v>0</v>
      </c>
      <c r="BT136" s="34">
        <v>0</v>
      </c>
      <c r="BU136" s="9">
        <v>0</v>
      </c>
      <c r="BV136" s="35">
        <v>0</v>
      </c>
      <c r="BW136" s="34">
        <v>0</v>
      </c>
      <c r="BX136" s="9">
        <v>0</v>
      </c>
      <c r="BY136" s="35">
        <v>0</v>
      </c>
      <c r="BZ136" s="34"/>
      <c r="CA136" s="9"/>
      <c r="CB136" s="35"/>
      <c r="CC136" s="34">
        <v>0</v>
      </c>
      <c r="CD136" s="9">
        <v>0</v>
      </c>
      <c r="CE136" s="35">
        <v>0</v>
      </c>
      <c r="CF136" s="34">
        <v>28</v>
      </c>
      <c r="CG136" s="9">
        <v>825.47</v>
      </c>
      <c r="CH136" s="35">
        <f t="shared" ref="CH136:CH147" si="489">CG136/CF136*1000</f>
        <v>29481.071428571428</v>
      </c>
      <c r="CI136" s="34">
        <v>0</v>
      </c>
      <c r="CJ136" s="9">
        <v>0</v>
      </c>
      <c r="CK136" s="35">
        <v>0</v>
      </c>
      <c r="CL136" s="34">
        <v>17</v>
      </c>
      <c r="CM136" s="9">
        <v>475.83</v>
      </c>
      <c r="CN136" s="35">
        <f t="shared" ref="CN136:CN147" si="490">CM136/CL136*1000</f>
        <v>27990</v>
      </c>
      <c r="CO136" s="34">
        <v>0</v>
      </c>
      <c r="CP136" s="9">
        <v>0</v>
      </c>
      <c r="CQ136" s="35">
        <v>0</v>
      </c>
      <c r="CR136" s="34">
        <v>0</v>
      </c>
      <c r="CS136" s="9">
        <v>0</v>
      </c>
      <c r="CT136" s="35">
        <f t="shared" ref="CT136:CT147" si="491">IF(CR136=0,0,CS136/CR136*1000)</f>
        <v>0</v>
      </c>
      <c r="CU136" s="34">
        <v>0</v>
      </c>
      <c r="CV136" s="9">
        <v>0</v>
      </c>
      <c r="CW136" s="35">
        <v>0</v>
      </c>
      <c r="CX136" s="34">
        <v>0</v>
      </c>
      <c r="CY136" s="9">
        <v>0</v>
      </c>
      <c r="CZ136" s="35">
        <v>0</v>
      </c>
      <c r="DA136" s="34">
        <v>52</v>
      </c>
      <c r="DB136" s="9">
        <v>154</v>
      </c>
      <c r="DC136" s="35">
        <f t="shared" ref="DC136" si="492">DB136/DA136*1000</f>
        <v>2961.5384615384619</v>
      </c>
      <c r="DD136" s="34">
        <v>0.08</v>
      </c>
      <c r="DE136" s="9">
        <v>26.35</v>
      </c>
      <c r="DF136" s="35">
        <f t="shared" ref="DF136:DF145" si="493">DE136/DD136*1000</f>
        <v>329375</v>
      </c>
      <c r="DG136" s="34">
        <v>0</v>
      </c>
      <c r="DH136" s="9">
        <v>0</v>
      </c>
      <c r="DI136" s="35">
        <v>0</v>
      </c>
      <c r="DJ136" s="34">
        <v>0</v>
      </c>
      <c r="DK136" s="9">
        <v>0</v>
      </c>
      <c r="DL136" s="35">
        <v>0</v>
      </c>
      <c r="DM136" s="34">
        <v>0</v>
      </c>
      <c r="DN136" s="9">
        <v>0</v>
      </c>
      <c r="DO136" s="35">
        <v>0</v>
      </c>
      <c r="DP136" s="34">
        <v>0</v>
      </c>
      <c r="DQ136" s="9">
        <v>0</v>
      </c>
      <c r="DR136" s="35">
        <v>0</v>
      </c>
      <c r="DS136" s="34">
        <v>0</v>
      </c>
      <c r="DT136" s="9">
        <v>0</v>
      </c>
      <c r="DU136" s="35">
        <f t="shared" ref="DU136:DU147" si="494">IF(DS136=0,0,DT136/DS136*1000)</f>
        <v>0</v>
      </c>
      <c r="DV136" s="34">
        <v>0</v>
      </c>
      <c r="DW136" s="9">
        <v>0</v>
      </c>
      <c r="DX136" s="35">
        <f t="shared" ref="DX136:DX147" si="495">IF(DV136=0,0,DW136/DV136*1000)</f>
        <v>0</v>
      </c>
      <c r="DY136" s="34">
        <v>0</v>
      </c>
      <c r="DZ136" s="9">
        <v>0</v>
      </c>
      <c r="EA136" s="35">
        <v>0</v>
      </c>
      <c r="EB136" s="7">
        <f t="shared" ref="EB136:EB161" si="496">C136+L136+O136+U136+X136+AA136+AD136+AG136+AM136+AP136+AS136+AV136+AY136+BE136+BB136+BH136+BK136+BN136+BQ136+BW136+CF136+CI136+CL136+CU136+CX136+DA136+DG136+DJ136+DM136+DP136+DY136+DD136+R136+AJ136+BT136+CC136</f>
        <v>157.684</v>
      </c>
      <c r="EC136" s="11">
        <f t="shared" ref="EC136:EC161" si="497">D136+M136+P136+V136+Y136+AB136+AE136+AH136+AN136+AQ136+AT136+AW136+AZ136+BF136+BC136+BI136+BL136+BO136+BR136+BX136+CG136+CJ136+CM136+CV136+CY136+DB136+DH136+DK136+DN136+DQ136+DZ136+DE136+S136+AK136+BU136+CD136</f>
        <v>2843.35</v>
      </c>
    </row>
    <row r="137" spans="1:241" x14ac:dyDescent="0.3">
      <c r="A137" s="47">
        <v>2014</v>
      </c>
      <c r="B137" s="44" t="s">
        <v>6</v>
      </c>
      <c r="C137" s="34">
        <v>0</v>
      </c>
      <c r="D137" s="9">
        <v>0</v>
      </c>
      <c r="E137" s="35">
        <v>0</v>
      </c>
      <c r="F137" s="34">
        <v>0</v>
      </c>
      <c r="G137" s="9">
        <v>0</v>
      </c>
      <c r="H137" s="35">
        <v>0</v>
      </c>
      <c r="I137" s="34">
        <v>0</v>
      </c>
      <c r="J137" s="9">
        <v>0</v>
      </c>
      <c r="K137" s="35">
        <f t="shared" si="486"/>
        <v>0</v>
      </c>
      <c r="L137" s="34">
        <v>0</v>
      </c>
      <c r="M137" s="9">
        <v>0</v>
      </c>
      <c r="N137" s="35">
        <v>0</v>
      </c>
      <c r="O137" s="34">
        <v>0</v>
      </c>
      <c r="P137" s="9">
        <v>0</v>
      </c>
      <c r="Q137" s="35">
        <v>0</v>
      </c>
      <c r="R137" s="34">
        <v>0.1</v>
      </c>
      <c r="S137" s="9">
        <v>4.2300000000000004</v>
      </c>
      <c r="T137" s="35">
        <f t="shared" ref="T137" si="498">S137/R137*1000</f>
        <v>42300.000000000007</v>
      </c>
      <c r="U137" s="34">
        <v>0</v>
      </c>
      <c r="V137" s="9">
        <v>0</v>
      </c>
      <c r="W137" s="35">
        <v>0</v>
      </c>
      <c r="X137" s="34">
        <v>0</v>
      </c>
      <c r="Y137" s="9">
        <v>0</v>
      </c>
      <c r="Z137" s="35">
        <v>0</v>
      </c>
      <c r="AA137" s="34">
        <v>0</v>
      </c>
      <c r="AB137" s="9">
        <v>0</v>
      </c>
      <c r="AC137" s="35">
        <v>0</v>
      </c>
      <c r="AD137" s="34">
        <v>0</v>
      </c>
      <c r="AE137" s="9">
        <v>0</v>
      </c>
      <c r="AF137" s="35">
        <v>0</v>
      </c>
      <c r="AG137" s="34">
        <v>0</v>
      </c>
      <c r="AH137" s="9">
        <v>0</v>
      </c>
      <c r="AI137" s="35">
        <v>0</v>
      </c>
      <c r="AJ137" s="34">
        <v>42</v>
      </c>
      <c r="AK137" s="9">
        <v>290.16000000000003</v>
      </c>
      <c r="AL137" s="35">
        <f t="shared" ref="AL137:AL147" si="499">AK137/AJ137*1000</f>
        <v>6908.5714285714294</v>
      </c>
      <c r="AM137" s="34">
        <v>0</v>
      </c>
      <c r="AN137" s="9">
        <v>0</v>
      </c>
      <c r="AO137" s="35">
        <v>0</v>
      </c>
      <c r="AP137" s="34">
        <v>0</v>
      </c>
      <c r="AQ137" s="9">
        <v>0</v>
      </c>
      <c r="AR137" s="35">
        <v>0</v>
      </c>
      <c r="AS137" s="34">
        <v>168.001</v>
      </c>
      <c r="AT137" s="9">
        <v>2800.07</v>
      </c>
      <c r="AU137" s="35">
        <f t="shared" si="487"/>
        <v>16666.984125094496</v>
      </c>
      <c r="AV137" s="34">
        <v>0</v>
      </c>
      <c r="AW137" s="9">
        <v>0</v>
      </c>
      <c r="AX137" s="35">
        <v>0</v>
      </c>
      <c r="AY137" s="34">
        <v>0.55100000000000005</v>
      </c>
      <c r="AZ137" s="9">
        <v>39.520000000000003</v>
      </c>
      <c r="BA137" s="35">
        <f t="shared" ref="BA137" si="500">AZ137/AY137*1000</f>
        <v>71724.137931034478</v>
      </c>
      <c r="BB137" s="34">
        <v>0</v>
      </c>
      <c r="BC137" s="9">
        <v>0</v>
      </c>
      <c r="BD137" s="35">
        <v>0</v>
      </c>
      <c r="BE137" s="34">
        <v>0</v>
      </c>
      <c r="BF137" s="9">
        <v>0</v>
      </c>
      <c r="BG137" s="35">
        <v>0</v>
      </c>
      <c r="BH137" s="34">
        <v>40.479999999999997</v>
      </c>
      <c r="BI137" s="9">
        <v>576.98</v>
      </c>
      <c r="BJ137" s="35">
        <f t="shared" si="488"/>
        <v>14253.458498023716</v>
      </c>
      <c r="BK137" s="34">
        <v>0</v>
      </c>
      <c r="BL137" s="9">
        <v>0</v>
      </c>
      <c r="BM137" s="35">
        <v>0</v>
      </c>
      <c r="BN137" s="34">
        <v>0</v>
      </c>
      <c r="BO137" s="9">
        <v>0</v>
      </c>
      <c r="BP137" s="35">
        <v>0</v>
      </c>
      <c r="BQ137" s="34">
        <v>0</v>
      </c>
      <c r="BR137" s="9">
        <v>0</v>
      </c>
      <c r="BS137" s="35">
        <v>0</v>
      </c>
      <c r="BT137" s="34">
        <v>0</v>
      </c>
      <c r="BU137" s="9">
        <v>0</v>
      </c>
      <c r="BV137" s="35">
        <v>0</v>
      </c>
      <c r="BW137" s="34">
        <v>0</v>
      </c>
      <c r="BX137" s="9">
        <v>0</v>
      </c>
      <c r="BY137" s="35">
        <v>0</v>
      </c>
      <c r="BZ137" s="34"/>
      <c r="CA137" s="9"/>
      <c r="CB137" s="35"/>
      <c r="CC137" s="34">
        <v>0</v>
      </c>
      <c r="CD137" s="9">
        <v>0</v>
      </c>
      <c r="CE137" s="35">
        <v>0</v>
      </c>
      <c r="CF137" s="34">
        <v>10.5</v>
      </c>
      <c r="CG137" s="9">
        <v>732.06</v>
      </c>
      <c r="CH137" s="35">
        <f t="shared" si="489"/>
        <v>69720</v>
      </c>
      <c r="CI137" s="34">
        <v>0</v>
      </c>
      <c r="CJ137" s="9">
        <v>0</v>
      </c>
      <c r="CK137" s="35">
        <v>0</v>
      </c>
      <c r="CL137" s="34">
        <v>0</v>
      </c>
      <c r="CM137" s="9">
        <v>0</v>
      </c>
      <c r="CN137" s="35">
        <v>0</v>
      </c>
      <c r="CO137" s="34">
        <v>0</v>
      </c>
      <c r="CP137" s="9">
        <v>0</v>
      </c>
      <c r="CQ137" s="35">
        <v>0</v>
      </c>
      <c r="CR137" s="34">
        <v>0</v>
      </c>
      <c r="CS137" s="9">
        <v>0</v>
      </c>
      <c r="CT137" s="35">
        <f t="shared" si="491"/>
        <v>0</v>
      </c>
      <c r="CU137" s="34">
        <v>0</v>
      </c>
      <c r="CV137" s="9">
        <v>0</v>
      </c>
      <c r="CW137" s="35">
        <v>0</v>
      </c>
      <c r="CX137" s="34">
        <v>0</v>
      </c>
      <c r="CY137" s="9">
        <v>0</v>
      </c>
      <c r="CZ137" s="35">
        <v>0</v>
      </c>
      <c r="DA137" s="34">
        <v>0</v>
      </c>
      <c r="DB137" s="9">
        <v>0</v>
      </c>
      <c r="DC137" s="35">
        <v>0</v>
      </c>
      <c r="DD137" s="34">
        <v>0</v>
      </c>
      <c r="DE137" s="9">
        <v>0</v>
      </c>
      <c r="DF137" s="35">
        <v>0</v>
      </c>
      <c r="DG137" s="34">
        <v>0</v>
      </c>
      <c r="DH137" s="9">
        <v>0</v>
      </c>
      <c r="DI137" s="35">
        <v>0</v>
      </c>
      <c r="DJ137" s="34">
        <v>0</v>
      </c>
      <c r="DK137" s="9">
        <v>0</v>
      </c>
      <c r="DL137" s="35">
        <v>0</v>
      </c>
      <c r="DM137" s="34">
        <v>0</v>
      </c>
      <c r="DN137" s="9">
        <v>0</v>
      </c>
      <c r="DO137" s="35">
        <v>0</v>
      </c>
      <c r="DP137" s="34">
        <v>29.3</v>
      </c>
      <c r="DQ137" s="9">
        <v>683.22</v>
      </c>
      <c r="DR137" s="35">
        <f t="shared" ref="DR137:DR146" si="501">DQ137/DP137*1000</f>
        <v>23318.088737201364</v>
      </c>
      <c r="DS137" s="34">
        <v>0</v>
      </c>
      <c r="DT137" s="9">
        <v>0</v>
      </c>
      <c r="DU137" s="35">
        <f t="shared" si="494"/>
        <v>0</v>
      </c>
      <c r="DV137" s="34">
        <v>0</v>
      </c>
      <c r="DW137" s="9">
        <v>0</v>
      </c>
      <c r="DX137" s="35">
        <f t="shared" si="495"/>
        <v>0</v>
      </c>
      <c r="DY137" s="34">
        <v>0</v>
      </c>
      <c r="DZ137" s="9">
        <v>0</v>
      </c>
      <c r="EA137" s="35">
        <v>0</v>
      </c>
      <c r="EB137" s="7">
        <f t="shared" si="496"/>
        <v>290.93200000000002</v>
      </c>
      <c r="EC137" s="11">
        <f t="shared" si="497"/>
        <v>5126.24</v>
      </c>
    </row>
    <row r="138" spans="1:241" x14ac:dyDescent="0.3">
      <c r="A138" s="47">
        <v>2014</v>
      </c>
      <c r="B138" s="44" t="s">
        <v>7</v>
      </c>
      <c r="C138" s="34">
        <v>0</v>
      </c>
      <c r="D138" s="9">
        <v>0</v>
      </c>
      <c r="E138" s="35">
        <v>0</v>
      </c>
      <c r="F138" s="34">
        <v>0</v>
      </c>
      <c r="G138" s="9">
        <v>0</v>
      </c>
      <c r="H138" s="35">
        <v>0</v>
      </c>
      <c r="I138" s="34">
        <v>0</v>
      </c>
      <c r="J138" s="9">
        <v>0</v>
      </c>
      <c r="K138" s="35">
        <f t="shared" si="486"/>
        <v>0</v>
      </c>
      <c r="L138" s="34">
        <v>0</v>
      </c>
      <c r="M138" s="9">
        <v>0</v>
      </c>
      <c r="N138" s="35">
        <v>0</v>
      </c>
      <c r="O138" s="34">
        <v>0</v>
      </c>
      <c r="P138" s="9">
        <v>0</v>
      </c>
      <c r="Q138" s="35">
        <v>0</v>
      </c>
      <c r="R138" s="34">
        <v>0</v>
      </c>
      <c r="S138" s="9">
        <v>0</v>
      </c>
      <c r="T138" s="35">
        <v>0</v>
      </c>
      <c r="U138" s="34">
        <v>0</v>
      </c>
      <c r="V138" s="9">
        <v>0</v>
      </c>
      <c r="W138" s="35">
        <v>0</v>
      </c>
      <c r="X138" s="34">
        <v>0</v>
      </c>
      <c r="Y138" s="9">
        <v>0</v>
      </c>
      <c r="Z138" s="35">
        <v>0</v>
      </c>
      <c r="AA138" s="34">
        <v>0</v>
      </c>
      <c r="AB138" s="9">
        <v>0</v>
      </c>
      <c r="AC138" s="35">
        <v>0</v>
      </c>
      <c r="AD138" s="34">
        <v>0</v>
      </c>
      <c r="AE138" s="9">
        <v>0</v>
      </c>
      <c r="AF138" s="35">
        <v>0</v>
      </c>
      <c r="AG138" s="34">
        <v>0</v>
      </c>
      <c r="AH138" s="9">
        <v>0</v>
      </c>
      <c r="AI138" s="35">
        <v>0</v>
      </c>
      <c r="AJ138" s="34">
        <v>0</v>
      </c>
      <c r="AK138" s="9">
        <v>0</v>
      </c>
      <c r="AL138" s="35">
        <v>0</v>
      </c>
      <c r="AM138" s="34">
        <v>0</v>
      </c>
      <c r="AN138" s="9">
        <v>0</v>
      </c>
      <c r="AO138" s="35">
        <v>0</v>
      </c>
      <c r="AP138" s="34">
        <v>0</v>
      </c>
      <c r="AQ138" s="9">
        <v>0</v>
      </c>
      <c r="AR138" s="35">
        <v>0</v>
      </c>
      <c r="AS138" s="34">
        <v>71</v>
      </c>
      <c r="AT138" s="9">
        <v>1242.6099999999999</v>
      </c>
      <c r="AU138" s="35">
        <f t="shared" si="487"/>
        <v>17501.549295774646</v>
      </c>
      <c r="AV138" s="34">
        <v>0</v>
      </c>
      <c r="AW138" s="9">
        <v>0</v>
      </c>
      <c r="AX138" s="35">
        <v>0</v>
      </c>
      <c r="AY138" s="34">
        <v>0</v>
      </c>
      <c r="AZ138" s="9">
        <v>0</v>
      </c>
      <c r="BA138" s="35">
        <v>0</v>
      </c>
      <c r="BB138" s="34">
        <v>0</v>
      </c>
      <c r="BC138" s="9">
        <v>0</v>
      </c>
      <c r="BD138" s="35">
        <v>0</v>
      </c>
      <c r="BE138" s="34">
        <v>0</v>
      </c>
      <c r="BF138" s="9">
        <v>0</v>
      </c>
      <c r="BG138" s="35">
        <v>0</v>
      </c>
      <c r="BH138" s="34">
        <v>20</v>
      </c>
      <c r="BI138" s="9">
        <v>299.37</v>
      </c>
      <c r="BJ138" s="35">
        <f t="shared" si="488"/>
        <v>14968.5</v>
      </c>
      <c r="BK138" s="34">
        <v>0</v>
      </c>
      <c r="BL138" s="9">
        <v>0</v>
      </c>
      <c r="BM138" s="35">
        <v>0</v>
      </c>
      <c r="BN138" s="34">
        <v>0</v>
      </c>
      <c r="BO138" s="9">
        <v>0</v>
      </c>
      <c r="BP138" s="35">
        <v>0</v>
      </c>
      <c r="BQ138" s="34">
        <v>0</v>
      </c>
      <c r="BR138" s="9">
        <v>0</v>
      </c>
      <c r="BS138" s="35">
        <v>0</v>
      </c>
      <c r="BT138" s="34">
        <v>0</v>
      </c>
      <c r="BU138" s="9">
        <v>0</v>
      </c>
      <c r="BV138" s="35">
        <v>0</v>
      </c>
      <c r="BW138" s="34">
        <v>0</v>
      </c>
      <c r="BX138" s="9">
        <v>0</v>
      </c>
      <c r="BY138" s="35">
        <v>0</v>
      </c>
      <c r="BZ138" s="34"/>
      <c r="CA138" s="9"/>
      <c r="CB138" s="35"/>
      <c r="CC138" s="34">
        <v>0</v>
      </c>
      <c r="CD138" s="9">
        <v>0</v>
      </c>
      <c r="CE138" s="35">
        <v>0</v>
      </c>
      <c r="CF138" s="34">
        <v>6.1</v>
      </c>
      <c r="CG138" s="9">
        <v>214.93</v>
      </c>
      <c r="CH138" s="35">
        <f t="shared" si="489"/>
        <v>35234.426229508201</v>
      </c>
      <c r="CI138" s="34">
        <v>0</v>
      </c>
      <c r="CJ138" s="9">
        <v>0</v>
      </c>
      <c r="CK138" s="35">
        <v>0</v>
      </c>
      <c r="CL138" s="34">
        <v>0</v>
      </c>
      <c r="CM138" s="9">
        <v>0</v>
      </c>
      <c r="CN138" s="35">
        <v>0</v>
      </c>
      <c r="CO138" s="34">
        <v>0</v>
      </c>
      <c r="CP138" s="9">
        <v>0</v>
      </c>
      <c r="CQ138" s="35">
        <v>0</v>
      </c>
      <c r="CR138" s="34">
        <v>0</v>
      </c>
      <c r="CS138" s="9">
        <v>0</v>
      </c>
      <c r="CT138" s="35">
        <f t="shared" si="491"/>
        <v>0</v>
      </c>
      <c r="CU138" s="34">
        <v>0</v>
      </c>
      <c r="CV138" s="9">
        <v>0</v>
      </c>
      <c r="CW138" s="35">
        <v>0</v>
      </c>
      <c r="CX138" s="34">
        <v>0</v>
      </c>
      <c r="CY138" s="9">
        <v>0</v>
      </c>
      <c r="CZ138" s="35">
        <v>0</v>
      </c>
      <c r="DA138" s="34">
        <v>0</v>
      </c>
      <c r="DB138" s="9">
        <v>0</v>
      </c>
      <c r="DC138" s="35">
        <v>0</v>
      </c>
      <c r="DD138" s="34">
        <v>0</v>
      </c>
      <c r="DE138" s="9">
        <v>0</v>
      </c>
      <c r="DF138" s="35">
        <v>0</v>
      </c>
      <c r="DG138" s="34">
        <v>0</v>
      </c>
      <c r="DH138" s="9">
        <v>0</v>
      </c>
      <c r="DI138" s="35">
        <v>0</v>
      </c>
      <c r="DJ138" s="34">
        <v>0</v>
      </c>
      <c r="DK138" s="9">
        <v>0</v>
      </c>
      <c r="DL138" s="35">
        <v>0</v>
      </c>
      <c r="DM138" s="34">
        <v>0</v>
      </c>
      <c r="DN138" s="9">
        <v>0</v>
      </c>
      <c r="DO138" s="35">
        <v>0</v>
      </c>
      <c r="DP138" s="34">
        <v>71.25</v>
      </c>
      <c r="DQ138" s="9">
        <v>1698.12</v>
      </c>
      <c r="DR138" s="35">
        <f t="shared" si="501"/>
        <v>23833.263157894733</v>
      </c>
      <c r="DS138" s="34">
        <v>0</v>
      </c>
      <c r="DT138" s="9">
        <v>0</v>
      </c>
      <c r="DU138" s="35">
        <f t="shared" si="494"/>
        <v>0</v>
      </c>
      <c r="DV138" s="34">
        <v>0</v>
      </c>
      <c r="DW138" s="9">
        <v>0</v>
      </c>
      <c r="DX138" s="35">
        <f t="shared" si="495"/>
        <v>0</v>
      </c>
      <c r="DY138" s="34">
        <v>0</v>
      </c>
      <c r="DZ138" s="9">
        <v>0</v>
      </c>
      <c r="EA138" s="35">
        <v>0</v>
      </c>
      <c r="EB138" s="7">
        <f t="shared" si="496"/>
        <v>168.35</v>
      </c>
      <c r="EC138" s="11">
        <f t="shared" si="497"/>
        <v>3455.0299999999997</v>
      </c>
    </row>
    <row r="139" spans="1:241" x14ac:dyDescent="0.3">
      <c r="A139" s="47">
        <v>2014</v>
      </c>
      <c r="B139" s="44" t="s">
        <v>8</v>
      </c>
      <c r="C139" s="34">
        <v>0</v>
      </c>
      <c r="D139" s="9">
        <v>0</v>
      </c>
      <c r="E139" s="35">
        <v>0</v>
      </c>
      <c r="F139" s="34">
        <v>0</v>
      </c>
      <c r="G139" s="9">
        <v>0</v>
      </c>
      <c r="H139" s="35">
        <v>0</v>
      </c>
      <c r="I139" s="34">
        <v>0</v>
      </c>
      <c r="J139" s="9">
        <v>0</v>
      </c>
      <c r="K139" s="35">
        <f t="shared" si="486"/>
        <v>0</v>
      </c>
      <c r="L139" s="34">
        <v>0</v>
      </c>
      <c r="M139" s="9">
        <v>0</v>
      </c>
      <c r="N139" s="35">
        <v>0</v>
      </c>
      <c r="O139" s="34">
        <v>0</v>
      </c>
      <c r="P139" s="9">
        <v>0</v>
      </c>
      <c r="Q139" s="35">
        <v>0</v>
      </c>
      <c r="R139" s="34">
        <v>0</v>
      </c>
      <c r="S139" s="9">
        <v>0</v>
      </c>
      <c r="T139" s="35">
        <v>0</v>
      </c>
      <c r="U139" s="34">
        <v>0</v>
      </c>
      <c r="V139" s="9">
        <v>0</v>
      </c>
      <c r="W139" s="35">
        <v>0</v>
      </c>
      <c r="X139" s="34">
        <v>0</v>
      </c>
      <c r="Y139" s="9">
        <v>0</v>
      </c>
      <c r="Z139" s="35">
        <v>0</v>
      </c>
      <c r="AA139" s="34">
        <v>0</v>
      </c>
      <c r="AB139" s="9">
        <v>0</v>
      </c>
      <c r="AC139" s="35">
        <v>0</v>
      </c>
      <c r="AD139" s="34">
        <v>0</v>
      </c>
      <c r="AE139" s="9">
        <v>0</v>
      </c>
      <c r="AF139" s="35">
        <v>0</v>
      </c>
      <c r="AG139" s="34">
        <v>0</v>
      </c>
      <c r="AH139" s="9">
        <v>0</v>
      </c>
      <c r="AI139" s="35">
        <v>0</v>
      </c>
      <c r="AJ139" s="34">
        <v>0</v>
      </c>
      <c r="AK139" s="9">
        <v>0</v>
      </c>
      <c r="AL139" s="35">
        <v>0</v>
      </c>
      <c r="AM139" s="34">
        <v>0</v>
      </c>
      <c r="AN139" s="9">
        <v>0</v>
      </c>
      <c r="AO139" s="35">
        <v>0</v>
      </c>
      <c r="AP139" s="34">
        <v>0</v>
      </c>
      <c r="AQ139" s="9">
        <v>0</v>
      </c>
      <c r="AR139" s="35">
        <v>0</v>
      </c>
      <c r="AS139" s="34">
        <v>151.994</v>
      </c>
      <c r="AT139" s="9">
        <v>2484.3000000000002</v>
      </c>
      <c r="AU139" s="35">
        <f t="shared" si="487"/>
        <v>16344.724133847389</v>
      </c>
      <c r="AV139" s="34">
        <v>0</v>
      </c>
      <c r="AW139" s="9">
        <v>0</v>
      </c>
      <c r="AX139" s="35">
        <v>0</v>
      </c>
      <c r="AY139" s="34">
        <v>0</v>
      </c>
      <c r="AZ139" s="9">
        <v>0</v>
      </c>
      <c r="BA139" s="35">
        <v>0</v>
      </c>
      <c r="BB139" s="34">
        <v>0</v>
      </c>
      <c r="BC139" s="9">
        <v>0</v>
      </c>
      <c r="BD139" s="35">
        <v>0</v>
      </c>
      <c r="BE139" s="34">
        <v>0</v>
      </c>
      <c r="BF139" s="9">
        <v>0</v>
      </c>
      <c r="BG139" s="35">
        <v>0</v>
      </c>
      <c r="BH139" s="34">
        <v>0</v>
      </c>
      <c r="BI139" s="9">
        <v>0</v>
      </c>
      <c r="BJ139" s="35">
        <v>0</v>
      </c>
      <c r="BK139" s="34">
        <v>0</v>
      </c>
      <c r="BL139" s="9">
        <v>0</v>
      </c>
      <c r="BM139" s="35">
        <v>0</v>
      </c>
      <c r="BN139" s="34">
        <v>0</v>
      </c>
      <c r="BO139" s="9">
        <v>0</v>
      </c>
      <c r="BP139" s="35">
        <v>0</v>
      </c>
      <c r="BQ139" s="34">
        <v>0</v>
      </c>
      <c r="BR139" s="9">
        <v>0</v>
      </c>
      <c r="BS139" s="35">
        <v>0</v>
      </c>
      <c r="BT139" s="34">
        <v>0</v>
      </c>
      <c r="BU139" s="9">
        <v>0</v>
      </c>
      <c r="BV139" s="35">
        <v>0</v>
      </c>
      <c r="BW139" s="34">
        <v>0</v>
      </c>
      <c r="BX139" s="9">
        <v>0</v>
      </c>
      <c r="BY139" s="35">
        <v>0</v>
      </c>
      <c r="BZ139" s="34"/>
      <c r="CA139" s="9"/>
      <c r="CB139" s="35"/>
      <c r="CC139" s="34">
        <v>0</v>
      </c>
      <c r="CD139" s="9">
        <v>0</v>
      </c>
      <c r="CE139" s="35">
        <v>0</v>
      </c>
      <c r="CF139" s="34">
        <v>17.7</v>
      </c>
      <c r="CG139" s="9">
        <v>552.41999999999996</v>
      </c>
      <c r="CH139" s="35">
        <f t="shared" si="489"/>
        <v>31210.169491525423</v>
      </c>
      <c r="CI139" s="34">
        <v>0</v>
      </c>
      <c r="CJ139" s="9">
        <v>0</v>
      </c>
      <c r="CK139" s="35">
        <v>0</v>
      </c>
      <c r="CL139" s="34">
        <v>0</v>
      </c>
      <c r="CM139" s="9">
        <v>0</v>
      </c>
      <c r="CN139" s="35">
        <v>0</v>
      </c>
      <c r="CO139" s="34">
        <v>0</v>
      </c>
      <c r="CP139" s="9">
        <v>0</v>
      </c>
      <c r="CQ139" s="35">
        <v>0</v>
      </c>
      <c r="CR139" s="34">
        <v>0</v>
      </c>
      <c r="CS139" s="9">
        <v>0</v>
      </c>
      <c r="CT139" s="35">
        <f t="shared" si="491"/>
        <v>0</v>
      </c>
      <c r="CU139" s="34">
        <v>0</v>
      </c>
      <c r="CV139" s="9">
        <v>0</v>
      </c>
      <c r="CW139" s="35">
        <v>0</v>
      </c>
      <c r="CX139" s="34">
        <v>0</v>
      </c>
      <c r="CY139" s="9">
        <v>0</v>
      </c>
      <c r="CZ139" s="35">
        <v>0</v>
      </c>
      <c r="DA139" s="34">
        <v>0</v>
      </c>
      <c r="DB139" s="9">
        <v>0</v>
      </c>
      <c r="DC139" s="35">
        <v>0</v>
      </c>
      <c r="DD139" s="34">
        <v>0</v>
      </c>
      <c r="DE139" s="9">
        <v>0</v>
      </c>
      <c r="DF139" s="35">
        <v>0</v>
      </c>
      <c r="DG139" s="34">
        <v>0</v>
      </c>
      <c r="DH139" s="9">
        <v>0</v>
      </c>
      <c r="DI139" s="35">
        <v>0</v>
      </c>
      <c r="DJ139" s="34">
        <v>0</v>
      </c>
      <c r="DK139" s="9">
        <v>0</v>
      </c>
      <c r="DL139" s="35">
        <v>0</v>
      </c>
      <c r="DM139" s="34">
        <v>0</v>
      </c>
      <c r="DN139" s="9">
        <v>0</v>
      </c>
      <c r="DO139" s="35">
        <v>0</v>
      </c>
      <c r="DP139" s="34">
        <v>184.97499999999999</v>
      </c>
      <c r="DQ139" s="9">
        <v>3457.98</v>
      </c>
      <c r="DR139" s="35">
        <f t="shared" si="501"/>
        <v>18694.310041897555</v>
      </c>
      <c r="DS139" s="34">
        <v>0</v>
      </c>
      <c r="DT139" s="9">
        <v>0</v>
      </c>
      <c r="DU139" s="35">
        <f t="shared" si="494"/>
        <v>0</v>
      </c>
      <c r="DV139" s="34">
        <v>0</v>
      </c>
      <c r="DW139" s="9">
        <v>0</v>
      </c>
      <c r="DX139" s="35">
        <f t="shared" si="495"/>
        <v>0</v>
      </c>
      <c r="DY139" s="34">
        <v>0</v>
      </c>
      <c r="DZ139" s="9">
        <v>0</v>
      </c>
      <c r="EA139" s="35">
        <v>0</v>
      </c>
      <c r="EB139" s="7">
        <f t="shared" si="496"/>
        <v>354.66899999999998</v>
      </c>
      <c r="EC139" s="11">
        <f t="shared" si="497"/>
        <v>6494.7000000000007</v>
      </c>
    </row>
    <row r="140" spans="1:241" x14ac:dyDescent="0.3">
      <c r="A140" s="47">
        <v>2014</v>
      </c>
      <c r="B140" s="44" t="s">
        <v>9</v>
      </c>
      <c r="C140" s="34">
        <v>0</v>
      </c>
      <c r="D140" s="9">
        <v>0</v>
      </c>
      <c r="E140" s="35">
        <v>0</v>
      </c>
      <c r="F140" s="34">
        <v>0</v>
      </c>
      <c r="G140" s="9">
        <v>0</v>
      </c>
      <c r="H140" s="35">
        <v>0</v>
      </c>
      <c r="I140" s="34">
        <v>0</v>
      </c>
      <c r="J140" s="9">
        <v>0</v>
      </c>
      <c r="K140" s="35">
        <f t="shared" si="486"/>
        <v>0</v>
      </c>
      <c r="L140" s="34">
        <v>0</v>
      </c>
      <c r="M140" s="9">
        <v>0</v>
      </c>
      <c r="N140" s="35">
        <v>0</v>
      </c>
      <c r="O140" s="34">
        <v>0</v>
      </c>
      <c r="P140" s="9">
        <v>0</v>
      </c>
      <c r="Q140" s="35">
        <v>0</v>
      </c>
      <c r="R140" s="34">
        <v>0</v>
      </c>
      <c r="S140" s="9">
        <v>0</v>
      </c>
      <c r="T140" s="35">
        <v>0</v>
      </c>
      <c r="U140" s="34">
        <v>0</v>
      </c>
      <c r="V140" s="9">
        <v>0</v>
      </c>
      <c r="W140" s="35">
        <v>0</v>
      </c>
      <c r="X140" s="34">
        <v>0</v>
      </c>
      <c r="Y140" s="9">
        <v>0</v>
      </c>
      <c r="Z140" s="35">
        <v>0</v>
      </c>
      <c r="AA140" s="34">
        <v>0</v>
      </c>
      <c r="AB140" s="9">
        <v>0</v>
      </c>
      <c r="AC140" s="35">
        <v>0</v>
      </c>
      <c r="AD140" s="34">
        <v>0</v>
      </c>
      <c r="AE140" s="9">
        <v>0</v>
      </c>
      <c r="AF140" s="35">
        <v>0</v>
      </c>
      <c r="AG140" s="34">
        <v>0</v>
      </c>
      <c r="AH140" s="9">
        <v>0</v>
      </c>
      <c r="AI140" s="35">
        <v>0</v>
      </c>
      <c r="AJ140" s="34">
        <v>34</v>
      </c>
      <c r="AK140" s="9">
        <v>233.92</v>
      </c>
      <c r="AL140" s="35">
        <f t="shared" si="499"/>
        <v>6880</v>
      </c>
      <c r="AM140" s="34">
        <v>20</v>
      </c>
      <c r="AN140" s="9">
        <v>288.69</v>
      </c>
      <c r="AO140" s="35">
        <f t="shared" ref="AO140:AO147" si="502">AN140/AM140*1000</f>
        <v>14434.5</v>
      </c>
      <c r="AP140" s="34">
        <v>0</v>
      </c>
      <c r="AQ140" s="9">
        <v>0</v>
      </c>
      <c r="AR140" s="35">
        <v>0</v>
      </c>
      <c r="AS140" s="34">
        <v>72.293000000000006</v>
      </c>
      <c r="AT140" s="9">
        <v>1251.4100000000001</v>
      </c>
      <c r="AU140" s="35">
        <f t="shared" si="487"/>
        <v>17310.251338303846</v>
      </c>
      <c r="AV140" s="34">
        <v>0</v>
      </c>
      <c r="AW140" s="9">
        <v>0</v>
      </c>
      <c r="AX140" s="35">
        <v>0</v>
      </c>
      <c r="AY140" s="34">
        <v>0</v>
      </c>
      <c r="AZ140" s="9">
        <v>0</v>
      </c>
      <c r="BA140" s="35">
        <v>0</v>
      </c>
      <c r="BB140" s="34">
        <v>0</v>
      </c>
      <c r="BC140" s="9">
        <v>0</v>
      </c>
      <c r="BD140" s="35">
        <v>0</v>
      </c>
      <c r="BE140" s="34">
        <v>0</v>
      </c>
      <c r="BF140" s="9">
        <v>0</v>
      </c>
      <c r="BG140" s="35">
        <v>0</v>
      </c>
      <c r="BH140" s="34">
        <v>24</v>
      </c>
      <c r="BI140" s="9">
        <v>403.28</v>
      </c>
      <c r="BJ140" s="35">
        <f t="shared" si="488"/>
        <v>16803.333333333332</v>
      </c>
      <c r="BK140" s="34">
        <v>0</v>
      </c>
      <c r="BL140" s="9">
        <v>0</v>
      </c>
      <c r="BM140" s="35">
        <v>0</v>
      </c>
      <c r="BN140" s="34">
        <v>0</v>
      </c>
      <c r="BO140" s="9">
        <v>0</v>
      </c>
      <c r="BP140" s="35">
        <v>0</v>
      </c>
      <c r="BQ140" s="34">
        <v>0</v>
      </c>
      <c r="BR140" s="9">
        <v>0</v>
      </c>
      <c r="BS140" s="35">
        <v>0</v>
      </c>
      <c r="BT140" s="34">
        <v>0.06</v>
      </c>
      <c r="BU140" s="9">
        <v>1.8</v>
      </c>
      <c r="BV140" s="35">
        <f t="shared" ref="BV140" si="503">BU140/BT140*1000</f>
        <v>30000.000000000004</v>
      </c>
      <c r="BW140" s="34">
        <v>0</v>
      </c>
      <c r="BX140" s="9">
        <v>0</v>
      </c>
      <c r="BY140" s="35">
        <v>0</v>
      </c>
      <c r="BZ140" s="34"/>
      <c r="CA140" s="9"/>
      <c r="CB140" s="35"/>
      <c r="CC140" s="34">
        <v>0</v>
      </c>
      <c r="CD140" s="9">
        <v>0</v>
      </c>
      <c r="CE140" s="35">
        <v>0</v>
      </c>
      <c r="CF140" s="34">
        <v>20.603000000000002</v>
      </c>
      <c r="CG140" s="9">
        <v>590.79999999999995</v>
      </c>
      <c r="CH140" s="35">
        <f t="shared" si="489"/>
        <v>28675.435616172395</v>
      </c>
      <c r="CI140" s="34">
        <v>0</v>
      </c>
      <c r="CJ140" s="9">
        <v>0</v>
      </c>
      <c r="CK140" s="35">
        <v>0</v>
      </c>
      <c r="CL140" s="34">
        <v>0</v>
      </c>
      <c r="CM140" s="9">
        <v>0</v>
      </c>
      <c r="CN140" s="35">
        <v>0</v>
      </c>
      <c r="CO140" s="34">
        <v>0</v>
      </c>
      <c r="CP140" s="9">
        <v>0</v>
      </c>
      <c r="CQ140" s="35">
        <v>0</v>
      </c>
      <c r="CR140" s="34">
        <v>0</v>
      </c>
      <c r="CS140" s="9">
        <v>0</v>
      </c>
      <c r="CT140" s="35">
        <f t="shared" si="491"/>
        <v>0</v>
      </c>
      <c r="CU140" s="34">
        <v>0</v>
      </c>
      <c r="CV140" s="9">
        <v>0</v>
      </c>
      <c r="CW140" s="35">
        <v>0</v>
      </c>
      <c r="CX140" s="34">
        <v>0</v>
      </c>
      <c r="CY140" s="9">
        <v>0</v>
      </c>
      <c r="CZ140" s="35">
        <v>0</v>
      </c>
      <c r="DA140" s="34">
        <v>0</v>
      </c>
      <c r="DB140" s="9">
        <v>0</v>
      </c>
      <c r="DC140" s="35">
        <v>0</v>
      </c>
      <c r="DD140" s="34">
        <v>0</v>
      </c>
      <c r="DE140" s="9">
        <v>0</v>
      </c>
      <c r="DF140" s="35">
        <v>0</v>
      </c>
      <c r="DG140" s="34">
        <v>0</v>
      </c>
      <c r="DH140" s="9">
        <v>0</v>
      </c>
      <c r="DI140" s="35">
        <v>0</v>
      </c>
      <c r="DJ140" s="34">
        <v>0</v>
      </c>
      <c r="DK140" s="9">
        <v>0</v>
      </c>
      <c r="DL140" s="35">
        <v>0</v>
      </c>
      <c r="DM140" s="34">
        <v>0</v>
      </c>
      <c r="DN140" s="9">
        <v>0</v>
      </c>
      <c r="DO140" s="35">
        <v>0</v>
      </c>
      <c r="DP140" s="34">
        <v>598.97500000000002</v>
      </c>
      <c r="DQ140" s="9">
        <v>10050.57</v>
      </c>
      <c r="DR140" s="35">
        <f t="shared" si="501"/>
        <v>16779.615175925537</v>
      </c>
      <c r="DS140" s="34">
        <v>0</v>
      </c>
      <c r="DT140" s="9">
        <v>0</v>
      </c>
      <c r="DU140" s="35">
        <f t="shared" si="494"/>
        <v>0</v>
      </c>
      <c r="DV140" s="34">
        <v>0</v>
      </c>
      <c r="DW140" s="9">
        <v>0</v>
      </c>
      <c r="DX140" s="35">
        <f t="shared" si="495"/>
        <v>0</v>
      </c>
      <c r="DY140" s="34">
        <v>0</v>
      </c>
      <c r="DZ140" s="9">
        <v>0</v>
      </c>
      <c r="EA140" s="35">
        <v>0</v>
      </c>
      <c r="EB140" s="7">
        <f t="shared" si="496"/>
        <v>769.93100000000004</v>
      </c>
      <c r="EC140" s="11">
        <f t="shared" si="497"/>
        <v>12820.47</v>
      </c>
    </row>
    <row r="141" spans="1:241" x14ac:dyDescent="0.3">
      <c r="A141" s="47">
        <v>2014</v>
      </c>
      <c r="B141" s="44" t="s">
        <v>10</v>
      </c>
      <c r="C141" s="34">
        <v>0</v>
      </c>
      <c r="D141" s="9">
        <v>0</v>
      </c>
      <c r="E141" s="35">
        <v>0</v>
      </c>
      <c r="F141" s="34">
        <v>0</v>
      </c>
      <c r="G141" s="9">
        <v>0</v>
      </c>
      <c r="H141" s="35">
        <v>0</v>
      </c>
      <c r="I141" s="34">
        <v>0</v>
      </c>
      <c r="J141" s="9">
        <v>0</v>
      </c>
      <c r="K141" s="35">
        <f t="shared" si="486"/>
        <v>0</v>
      </c>
      <c r="L141" s="34">
        <v>0</v>
      </c>
      <c r="M141" s="9">
        <v>0</v>
      </c>
      <c r="N141" s="35">
        <v>0</v>
      </c>
      <c r="O141" s="34">
        <v>0</v>
      </c>
      <c r="P141" s="9">
        <v>0</v>
      </c>
      <c r="Q141" s="35">
        <v>0</v>
      </c>
      <c r="R141" s="34">
        <v>0</v>
      </c>
      <c r="S141" s="9">
        <v>0</v>
      </c>
      <c r="T141" s="35">
        <v>0</v>
      </c>
      <c r="U141" s="34">
        <v>0.38800000000000001</v>
      </c>
      <c r="V141" s="9">
        <v>15.76</v>
      </c>
      <c r="W141" s="35">
        <f t="shared" ref="W141:W146" si="504">V141/U141*1000</f>
        <v>40618.556701030924</v>
      </c>
      <c r="X141" s="34">
        <v>0</v>
      </c>
      <c r="Y141" s="9">
        <v>0</v>
      </c>
      <c r="Z141" s="35">
        <v>0</v>
      </c>
      <c r="AA141" s="34">
        <v>0</v>
      </c>
      <c r="AB141" s="9">
        <v>0</v>
      </c>
      <c r="AC141" s="35">
        <v>0</v>
      </c>
      <c r="AD141" s="34">
        <v>0</v>
      </c>
      <c r="AE141" s="9">
        <v>0</v>
      </c>
      <c r="AF141" s="35">
        <v>0</v>
      </c>
      <c r="AG141" s="34">
        <v>0</v>
      </c>
      <c r="AH141" s="9">
        <v>0</v>
      </c>
      <c r="AI141" s="35">
        <v>0</v>
      </c>
      <c r="AJ141" s="34">
        <v>0</v>
      </c>
      <c r="AK141" s="9">
        <v>0</v>
      </c>
      <c r="AL141" s="35">
        <v>0</v>
      </c>
      <c r="AM141" s="34">
        <v>0</v>
      </c>
      <c r="AN141" s="9">
        <v>0</v>
      </c>
      <c r="AO141" s="35">
        <v>0</v>
      </c>
      <c r="AP141" s="34">
        <v>0</v>
      </c>
      <c r="AQ141" s="9">
        <v>0</v>
      </c>
      <c r="AR141" s="35">
        <v>0</v>
      </c>
      <c r="AS141" s="34">
        <v>111.401</v>
      </c>
      <c r="AT141" s="9">
        <v>1956.29</v>
      </c>
      <c r="AU141" s="35">
        <f t="shared" si="487"/>
        <v>17560.793888744269</v>
      </c>
      <c r="AV141" s="34">
        <v>0</v>
      </c>
      <c r="AW141" s="9">
        <v>0</v>
      </c>
      <c r="AX141" s="35">
        <v>0</v>
      </c>
      <c r="AY141" s="34">
        <v>0</v>
      </c>
      <c r="AZ141" s="9">
        <v>0</v>
      </c>
      <c r="BA141" s="35">
        <v>0</v>
      </c>
      <c r="BB141" s="34">
        <v>0</v>
      </c>
      <c r="BC141" s="9">
        <v>0</v>
      </c>
      <c r="BD141" s="35">
        <v>0</v>
      </c>
      <c r="BE141" s="34">
        <v>0</v>
      </c>
      <c r="BF141" s="9">
        <v>0</v>
      </c>
      <c r="BG141" s="35">
        <v>0</v>
      </c>
      <c r="BH141" s="34">
        <v>20</v>
      </c>
      <c r="BI141" s="9">
        <v>360.43</v>
      </c>
      <c r="BJ141" s="35">
        <f t="shared" si="488"/>
        <v>18021.5</v>
      </c>
      <c r="BK141" s="34">
        <v>0</v>
      </c>
      <c r="BL141" s="9">
        <v>0</v>
      </c>
      <c r="BM141" s="35">
        <v>0</v>
      </c>
      <c r="BN141" s="34">
        <v>0</v>
      </c>
      <c r="BO141" s="9">
        <v>0</v>
      </c>
      <c r="BP141" s="35">
        <v>0</v>
      </c>
      <c r="BQ141" s="34">
        <v>0</v>
      </c>
      <c r="BR141" s="9">
        <v>0</v>
      </c>
      <c r="BS141" s="35">
        <v>0</v>
      </c>
      <c r="BT141" s="34">
        <v>0</v>
      </c>
      <c r="BU141" s="9">
        <v>0</v>
      </c>
      <c r="BV141" s="35">
        <v>0</v>
      </c>
      <c r="BW141" s="34">
        <v>0</v>
      </c>
      <c r="BX141" s="9">
        <v>0</v>
      </c>
      <c r="BY141" s="35">
        <v>0</v>
      </c>
      <c r="BZ141" s="34"/>
      <c r="CA141" s="9"/>
      <c r="CB141" s="35"/>
      <c r="CC141" s="34">
        <v>0</v>
      </c>
      <c r="CD141" s="9">
        <v>0</v>
      </c>
      <c r="CE141" s="35">
        <v>0</v>
      </c>
      <c r="CF141" s="34">
        <v>30.41</v>
      </c>
      <c r="CG141" s="9">
        <v>1000.13</v>
      </c>
      <c r="CH141" s="35">
        <f t="shared" si="489"/>
        <v>32888.194672805002</v>
      </c>
      <c r="CI141" s="34">
        <v>0</v>
      </c>
      <c r="CJ141" s="9">
        <v>0</v>
      </c>
      <c r="CK141" s="35">
        <v>0</v>
      </c>
      <c r="CL141" s="34">
        <v>0</v>
      </c>
      <c r="CM141" s="9">
        <v>0</v>
      </c>
      <c r="CN141" s="35">
        <v>0</v>
      </c>
      <c r="CO141" s="34">
        <v>0</v>
      </c>
      <c r="CP141" s="9">
        <v>0</v>
      </c>
      <c r="CQ141" s="35">
        <v>0</v>
      </c>
      <c r="CR141" s="34">
        <v>0</v>
      </c>
      <c r="CS141" s="9">
        <v>0</v>
      </c>
      <c r="CT141" s="35">
        <f t="shared" si="491"/>
        <v>0</v>
      </c>
      <c r="CU141" s="34">
        <v>0</v>
      </c>
      <c r="CV141" s="9">
        <v>0</v>
      </c>
      <c r="CW141" s="35">
        <v>0</v>
      </c>
      <c r="CX141" s="34">
        <v>0</v>
      </c>
      <c r="CY141" s="9">
        <v>0</v>
      </c>
      <c r="CZ141" s="35">
        <v>0</v>
      </c>
      <c r="DA141" s="34">
        <v>0</v>
      </c>
      <c r="DB141" s="9">
        <v>0</v>
      </c>
      <c r="DC141" s="35">
        <v>0</v>
      </c>
      <c r="DD141" s="34">
        <v>0</v>
      </c>
      <c r="DE141" s="9">
        <v>0</v>
      </c>
      <c r="DF141" s="35">
        <v>0</v>
      </c>
      <c r="DG141" s="34">
        <v>0</v>
      </c>
      <c r="DH141" s="9">
        <v>0</v>
      </c>
      <c r="DI141" s="35">
        <v>0</v>
      </c>
      <c r="DJ141" s="34">
        <v>0</v>
      </c>
      <c r="DK141" s="9">
        <v>0</v>
      </c>
      <c r="DL141" s="35">
        <v>0</v>
      </c>
      <c r="DM141" s="34">
        <v>0</v>
      </c>
      <c r="DN141" s="9">
        <v>0</v>
      </c>
      <c r="DO141" s="35">
        <v>0</v>
      </c>
      <c r="DP141" s="34">
        <v>39.975000000000001</v>
      </c>
      <c r="DQ141" s="9">
        <v>664.65</v>
      </c>
      <c r="DR141" s="35">
        <f t="shared" si="501"/>
        <v>16626.641651031892</v>
      </c>
      <c r="DS141" s="34">
        <v>0</v>
      </c>
      <c r="DT141" s="9">
        <v>0</v>
      </c>
      <c r="DU141" s="35">
        <f t="shared" si="494"/>
        <v>0</v>
      </c>
      <c r="DV141" s="34">
        <v>0</v>
      </c>
      <c r="DW141" s="9">
        <v>0</v>
      </c>
      <c r="DX141" s="35">
        <f t="shared" si="495"/>
        <v>0</v>
      </c>
      <c r="DY141" s="34">
        <v>0</v>
      </c>
      <c r="DZ141" s="9">
        <v>0</v>
      </c>
      <c r="EA141" s="35">
        <v>0</v>
      </c>
      <c r="EB141" s="7">
        <f t="shared" si="496"/>
        <v>202.17399999999998</v>
      </c>
      <c r="EC141" s="11">
        <f t="shared" si="497"/>
        <v>3997.26</v>
      </c>
    </row>
    <row r="142" spans="1:241" x14ac:dyDescent="0.3">
      <c r="A142" s="47">
        <v>2014</v>
      </c>
      <c r="B142" s="44" t="s">
        <v>11</v>
      </c>
      <c r="C142" s="34">
        <v>0</v>
      </c>
      <c r="D142" s="9">
        <v>0</v>
      </c>
      <c r="E142" s="35">
        <v>0</v>
      </c>
      <c r="F142" s="34">
        <v>0</v>
      </c>
      <c r="G142" s="9">
        <v>0</v>
      </c>
      <c r="H142" s="35">
        <v>0</v>
      </c>
      <c r="I142" s="34">
        <v>0</v>
      </c>
      <c r="J142" s="9">
        <v>0</v>
      </c>
      <c r="K142" s="35">
        <f t="shared" si="486"/>
        <v>0</v>
      </c>
      <c r="L142" s="34">
        <v>0</v>
      </c>
      <c r="M142" s="9">
        <v>0</v>
      </c>
      <c r="N142" s="35">
        <v>0</v>
      </c>
      <c r="O142" s="34">
        <v>0</v>
      </c>
      <c r="P142" s="9">
        <v>0</v>
      </c>
      <c r="Q142" s="35">
        <v>0</v>
      </c>
      <c r="R142" s="34">
        <v>0</v>
      </c>
      <c r="S142" s="9">
        <v>0</v>
      </c>
      <c r="T142" s="35">
        <v>0</v>
      </c>
      <c r="U142" s="34">
        <v>0</v>
      </c>
      <c r="V142" s="9">
        <v>0</v>
      </c>
      <c r="W142" s="35">
        <v>0</v>
      </c>
      <c r="X142" s="34">
        <v>9</v>
      </c>
      <c r="Y142" s="9">
        <v>333.33</v>
      </c>
      <c r="Z142" s="35">
        <f t="shared" ref="Z142" si="505">Y142/X142*1000</f>
        <v>37036.666666666664</v>
      </c>
      <c r="AA142" s="34">
        <v>0</v>
      </c>
      <c r="AB142" s="9">
        <v>0</v>
      </c>
      <c r="AC142" s="35">
        <v>0</v>
      </c>
      <c r="AD142" s="34">
        <v>0</v>
      </c>
      <c r="AE142" s="9">
        <v>0</v>
      </c>
      <c r="AF142" s="35">
        <v>0</v>
      </c>
      <c r="AG142" s="34">
        <v>0</v>
      </c>
      <c r="AH142" s="9">
        <v>0</v>
      </c>
      <c r="AI142" s="35">
        <v>0</v>
      </c>
      <c r="AJ142" s="34">
        <v>34</v>
      </c>
      <c r="AK142" s="9">
        <v>233.92</v>
      </c>
      <c r="AL142" s="35">
        <f t="shared" si="499"/>
        <v>6880</v>
      </c>
      <c r="AM142" s="34">
        <v>22.52</v>
      </c>
      <c r="AN142" s="9">
        <v>361.95</v>
      </c>
      <c r="AO142" s="35">
        <f t="shared" si="502"/>
        <v>16072.380106571934</v>
      </c>
      <c r="AP142" s="34">
        <v>0</v>
      </c>
      <c r="AQ142" s="9">
        <v>0</v>
      </c>
      <c r="AR142" s="35">
        <v>0</v>
      </c>
      <c r="AS142" s="34">
        <v>312.26499999999999</v>
      </c>
      <c r="AT142" s="9">
        <v>5313.11</v>
      </c>
      <c r="AU142" s="35">
        <f t="shared" si="487"/>
        <v>17014.747089811539</v>
      </c>
      <c r="AV142" s="34">
        <v>0</v>
      </c>
      <c r="AW142" s="9">
        <v>0</v>
      </c>
      <c r="AX142" s="35">
        <v>0</v>
      </c>
      <c r="AY142" s="34">
        <v>0</v>
      </c>
      <c r="AZ142" s="9">
        <v>0</v>
      </c>
      <c r="BA142" s="35">
        <v>0</v>
      </c>
      <c r="BB142" s="34">
        <v>0</v>
      </c>
      <c r="BC142" s="9">
        <v>0</v>
      </c>
      <c r="BD142" s="35">
        <v>0</v>
      </c>
      <c r="BE142" s="34">
        <v>0</v>
      </c>
      <c r="BF142" s="9">
        <v>0</v>
      </c>
      <c r="BG142" s="35">
        <v>0</v>
      </c>
      <c r="BH142" s="34">
        <v>112</v>
      </c>
      <c r="BI142" s="9">
        <v>1801.81</v>
      </c>
      <c r="BJ142" s="35">
        <f t="shared" si="488"/>
        <v>16087.589285714284</v>
      </c>
      <c r="BK142" s="34">
        <v>0</v>
      </c>
      <c r="BL142" s="9">
        <v>0</v>
      </c>
      <c r="BM142" s="35">
        <v>0</v>
      </c>
      <c r="BN142" s="34">
        <v>0</v>
      </c>
      <c r="BO142" s="9">
        <v>0</v>
      </c>
      <c r="BP142" s="35">
        <v>0</v>
      </c>
      <c r="BQ142" s="34">
        <v>0</v>
      </c>
      <c r="BR142" s="9">
        <v>0</v>
      </c>
      <c r="BS142" s="35">
        <v>0</v>
      </c>
      <c r="BT142" s="34">
        <v>0</v>
      </c>
      <c r="BU142" s="9">
        <v>0</v>
      </c>
      <c r="BV142" s="35">
        <v>0</v>
      </c>
      <c r="BW142" s="34">
        <v>0</v>
      </c>
      <c r="BX142" s="9">
        <v>0</v>
      </c>
      <c r="BY142" s="35">
        <v>0</v>
      </c>
      <c r="BZ142" s="34"/>
      <c r="CA142" s="9"/>
      <c r="CB142" s="35"/>
      <c r="CC142" s="34">
        <v>0</v>
      </c>
      <c r="CD142" s="9">
        <v>0</v>
      </c>
      <c r="CE142" s="35">
        <v>0</v>
      </c>
      <c r="CF142" s="34">
        <v>2.25</v>
      </c>
      <c r="CG142" s="9">
        <v>40.82</v>
      </c>
      <c r="CH142" s="35">
        <f t="shared" si="489"/>
        <v>18142.222222222223</v>
      </c>
      <c r="CI142" s="34">
        <v>0</v>
      </c>
      <c r="CJ142" s="9">
        <v>0</v>
      </c>
      <c r="CK142" s="35">
        <v>0</v>
      </c>
      <c r="CL142" s="34">
        <v>17</v>
      </c>
      <c r="CM142" s="9">
        <v>500.84</v>
      </c>
      <c r="CN142" s="35">
        <f t="shared" si="490"/>
        <v>29461.176470588234</v>
      </c>
      <c r="CO142" s="34">
        <v>0</v>
      </c>
      <c r="CP142" s="9">
        <v>0</v>
      </c>
      <c r="CQ142" s="35">
        <v>0</v>
      </c>
      <c r="CR142" s="34">
        <v>0</v>
      </c>
      <c r="CS142" s="9">
        <v>0</v>
      </c>
      <c r="CT142" s="35">
        <f t="shared" si="491"/>
        <v>0</v>
      </c>
      <c r="CU142" s="34">
        <v>0</v>
      </c>
      <c r="CV142" s="9">
        <v>0</v>
      </c>
      <c r="CW142" s="35">
        <v>0</v>
      </c>
      <c r="CX142" s="34">
        <v>0</v>
      </c>
      <c r="CY142" s="9">
        <v>0</v>
      </c>
      <c r="CZ142" s="35">
        <v>0</v>
      </c>
      <c r="DA142" s="34">
        <v>0</v>
      </c>
      <c r="DB142" s="9">
        <v>0</v>
      </c>
      <c r="DC142" s="35">
        <v>0</v>
      </c>
      <c r="DD142" s="34">
        <v>0</v>
      </c>
      <c r="DE142" s="9">
        <v>0</v>
      </c>
      <c r="DF142" s="35">
        <v>0</v>
      </c>
      <c r="DG142" s="34">
        <v>0</v>
      </c>
      <c r="DH142" s="9">
        <v>0</v>
      </c>
      <c r="DI142" s="35">
        <v>0</v>
      </c>
      <c r="DJ142" s="34">
        <v>0</v>
      </c>
      <c r="DK142" s="9">
        <v>0</v>
      </c>
      <c r="DL142" s="35">
        <v>0</v>
      </c>
      <c r="DM142" s="34">
        <v>0</v>
      </c>
      <c r="DN142" s="9">
        <v>0</v>
      </c>
      <c r="DO142" s="35">
        <v>0</v>
      </c>
      <c r="DP142" s="34">
        <v>140.47499999999999</v>
      </c>
      <c r="DQ142" s="9">
        <v>2297.3000000000002</v>
      </c>
      <c r="DR142" s="35">
        <f t="shared" si="501"/>
        <v>16353.799608471259</v>
      </c>
      <c r="DS142" s="34">
        <v>0</v>
      </c>
      <c r="DT142" s="9">
        <v>0</v>
      </c>
      <c r="DU142" s="35">
        <f t="shared" si="494"/>
        <v>0</v>
      </c>
      <c r="DV142" s="34">
        <v>0</v>
      </c>
      <c r="DW142" s="9">
        <v>0</v>
      </c>
      <c r="DX142" s="35">
        <f t="shared" si="495"/>
        <v>0</v>
      </c>
      <c r="DY142" s="34">
        <v>0</v>
      </c>
      <c r="DZ142" s="9">
        <v>0</v>
      </c>
      <c r="EA142" s="35">
        <v>0</v>
      </c>
      <c r="EB142" s="7">
        <f t="shared" si="496"/>
        <v>649.51</v>
      </c>
      <c r="EC142" s="11">
        <f t="shared" si="497"/>
        <v>10883.08</v>
      </c>
    </row>
    <row r="143" spans="1:241" x14ac:dyDescent="0.3">
      <c r="A143" s="47">
        <v>2014</v>
      </c>
      <c r="B143" s="44" t="s">
        <v>12</v>
      </c>
      <c r="C143" s="34">
        <v>0</v>
      </c>
      <c r="D143" s="9">
        <v>0</v>
      </c>
      <c r="E143" s="35">
        <v>0</v>
      </c>
      <c r="F143" s="34">
        <v>0</v>
      </c>
      <c r="G143" s="9">
        <v>0</v>
      </c>
      <c r="H143" s="35">
        <v>0</v>
      </c>
      <c r="I143" s="34">
        <v>0</v>
      </c>
      <c r="J143" s="9">
        <v>0</v>
      </c>
      <c r="K143" s="35">
        <f t="shared" si="486"/>
        <v>0</v>
      </c>
      <c r="L143" s="34">
        <v>0</v>
      </c>
      <c r="M143" s="9">
        <v>0</v>
      </c>
      <c r="N143" s="35">
        <v>0</v>
      </c>
      <c r="O143" s="34">
        <v>0</v>
      </c>
      <c r="P143" s="9">
        <v>0</v>
      </c>
      <c r="Q143" s="35">
        <v>0</v>
      </c>
      <c r="R143" s="34">
        <v>0</v>
      </c>
      <c r="S143" s="9">
        <v>0</v>
      </c>
      <c r="T143" s="35">
        <v>0</v>
      </c>
      <c r="U143" s="34">
        <v>0</v>
      </c>
      <c r="V143" s="9">
        <v>0</v>
      </c>
      <c r="W143" s="35">
        <v>0</v>
      </c>
      <c r="X143" s="34">
        <v>0</v>
      </c>
      <c r="Y143" s="9">
        <v>0</v>
      </c>
      <c r="Z143" s="35">
        <v>0</v>
      </c>
      <c r="AA143" s="34">
        <v>0</v>
      </c>
      <c r="AB143" s="9">
        <v>0</v>
      </c>
      <c r="AC143" s="35">
        <v>0</v>
      </c>
      <c r="AD143" s="34">
        <v>0</v>
      </c>
      <c r="AE143" s="9">
        <v>0</v>
      </c>
      <c r="AF143" s="35">
        <v>0</v>
      </c>
      <c r="AG143" s="34">
        <v>0</v>
      </c>
      <c r="AH143" s="9">
        <v>0</v>
      </c>
      <c r="AI143" s="35">
        <v>0</v>
      </c>
      <c r="AJ143" s="34">
        <v>0</v>
      </c>
      <c r="AK143" s="9">
        <v>0</v>
      </c>
      <c r="AL143" s="35">
        <v>0</v>
      </c>
      <c r="AM143" s="34">
        <v>22.44</v>
      </c>
      <c r="AN143" s="9">
        <v>362.05</v>
      </c>
      <c r="AO143" s="35">
        <f t="shared" si="502"/>
        <v>16134.135472370765</v>
      </c>
      <c r="AP143" s="34">
        <v>0</v>
      </c>
      <c r="AQ143" s="9">
        <v>0</v>
      </c>
      <c r="AR143" s="35">
        <v>0</v>
      </c>
      <c r="AS143" s="34">
        <v>140.029</v>
      </c>
      <c r="AT143" s="9">
        <v>2572.35</v>
      </c>
      <c r="AU143" s="35">
        <f t="shared" si="487"/>
        <v>18370.123331595598</v>
      </c>
      <c r="AV143" s="34">
        <v>0</v>
      </c>
      <c r="AW143" s="9">
        <v>0</v>
      </c>
      <c r="AX143" s="35">
        <v>0</v>
      </c>
      <c r="AY143" s="34">
        <v>0</v>
      </c>
      <c r="AZ143" s="9">
        <v>0</v>
      </c>
      <c r="BA143" s="35">
        <v>0</v>
      </c>
      <c r="BB143" s="34">
        <v>0</v>
      </c>
      <c r="BC143" s="9">
        <v>0</v>
      </c>
      <c r="BD143" s="35">
        <v>0</v>
      </c>
      <c r="BE143" s="34">
        <v>0</v>
      </c>
      <c r="BF143" s="9">
        <v>0</v>
      </c>
      <c r="BG143" s="35">
        <v>0</v>
      </c>
      <c r="BH143" s="34">
        <v>48</v>
      </c>
      <c r="BI143" s="9">
        <v>799.92</v>
      </c>
      <c r="BJ143" s="35">
        <f t="shared" si="488"/>
        <v>16665</v>
      </c>
      <c r="BK143" s="34">
        <v>0</v>
      </c>
      <c r="BL143" s="9">
        <v>0</v>
      </c>
      <c r="BM143" s="35">
        <v>0</v>
      </c>
      <c r="BN143" s="34">
        <v>0</v>
      </c>
      <c r="BO143" s="9">
        <v>0</v>
      </c>
      <c r="BP143" s="35">
        <v>0</v>
      </c>
      <c r="BQ143" s="34">
        <v>0</v>
      </c>
      <c r="BR143" s="9">
        <v>0</v>
      </c>
      <c r="BS143" s="35">
        <v>0</v>
      </c>
      <c r="BT143" s="34">
        <v>0</v>
      </c>
      <c r="BU143" s="9">
        <v>0</v>
      </c>
      <c r="BV143" s="35">
        <v>0</v>
      </c>
      <c r="BW143" s="34">
        <v>0</v>
      </c>
      <c r="BX143" s="9">
        <v>0</v>
      </c>
      <c r="BY143" s="35">
        <v>0</v>
      </c>
      <c r="BZ143" s="34"/>
      <c r="CA143" s="9"/>
      <c r="CB143" s="35"/>
      <c r="CC143" s="34">
        <v>0</v>
      </c>
      <c r="CD143" s="9">
        <v>0</v>
      </c>
      <c r="CE143" s="35">
        <v>0</v>
      </c>
      <c r="CF143" s="34">
        <v>9.7249999999999996</v>
      </c>
      <c r="CG143" s="9">
        <v>453.46</v>
      </c>
      <c r="CH143" s="35">
        <f t="shared" si="489"/>
        <v>46628.277634961443</v>
      </c>
      <c r="CI143" s="34">
        <v>0</v>
      </c>
      <c r="CJ143" s="9">
        <v>0</v>
      </c>
      <c r="CK143" s="35">
        <v>0</v>
      </c>
      <c r="CL143" s="34">
        <v>0</v>
      </c>
      <c r="CM143" s="9">
        <v>0</v>
      </c>
      <c r="CN143" s="35">
        <v>0</v>
      </c>
      <c r="CO143" s="34">
        <v>0</v>
      </c>
      <c r="CP143" s="9">
        <v>0</v>
      </c>
      <c r="CQ143" s="35">
        <v>0</v>
      </c>
      <c r="CR143" s="34">
        <v>0</v>
      </c>
      <c r="CS143" s="9">
        <v>0</v>
      </c>
      <c r="CT143" s="35">
        <f t="shared" si="491"/>
        <v>0</v>
      </c>
      <c r="CU143" s="34">
        <v>0</v>
      </c>
      <c r="CV143" s="9">
        <v>0</v>
      </c>
      <c r="CW143" s="35">
        <v>0</v>
      </c>
      <c r="CX143" s="34">
        <v>0</v>
      </c>
      <c r="CY143" s="9">
        <v>0</v>
      </c>
      <c r="CZ143" s="35">
        <v>0</v>
      </c>
      <c r="DA143" s="34">
        <v>0</v>
      </c>
      <c r="DB143" s="9">
        <v>0</v>
      </c>
      <c r="DC143" s="35">
        <v>0</v>
      </c>
      <c r="DD143" s="34">
        <v>0</v>
      </c>
      <c r="DE143" s="9">
        <v>0</v>
      </c>
      <c r="DF143" s="35">
        <v>0</v>
      </c>
      <c r="DG143" s="34">
        <v>0</v>
      </c>
      <c r="DH143" s="9">
        <v>0</v>
      </c>
      <c r="DI143" s="35">
        <v>0</v>
      </c>
      <c r="DJ143" s="34">
        <v>0</v>
      </c>
      <c r="DK143" s="9">
        <v>0</v>
      </c>
      <c r="DL143" s="35">
        <v>0</v>
      </c>
      <c r="DM143" s="34">
        <v>0</v>
      </c>
      <c r="DN143" s="9">
        <v>0</v>
      </c>
      <c r="DO143" s="35">
        <v>0</v>
      </c>
      <c r="DP143" s="34">
        <v>191.92500000000001</v>
      </c>
      <c r="DQ143" s="9">
        <v>3219.18</v>
      </c>
      <c r="DR143" s="35">
        <f t="shared" si="501"/>
        <v>16773.114497850722</v>
      </c>
      <c r="DS143" s="34">
        <v>0</v>
      </c>
      <c r="DT143" s="9">
        <v>0</v>
      </c>
      <c r="DU143" s="35">
        <f t="shared" si="494"/>
        <v>0</v>
      </c>
      <c r="DV143" s="34">
        <v>0</v>
      </c>
      <c r="DW143" s="9">
        <v>0</v>
      </c>
      <c r="DX143" s="35">
        <f t="shared" si="495"/>
        <v>0</v>
      </c>
      <c r="DY143" s="34">
        <v>0</v>
      </c>
      <c r="DZ143" s="9">
        <v>0</v>
      </c>
      <c r="EA143" s="35">
        <v>0</v>
      </c>
      <c r="EB143" s="7">
        <f t="shared" si="496"/>
        <v>412.11900000000003</v>
      </c>
      <c r="EC143" s="11">
        <f t="shared" si="497"/>
        <v>7406.9599999999991</v>
      </c>
    </row>
    <row r="144" spans="1:241" x14ac:dyDescent="0.3">
      <c r="A144" s="47">
        <v>2014</v>
      </c>
      <c r="B144" s="44" t="s">
        <v>13</v>
      </c>
      <c r="C144" s="34">
        <v>0</v>
      </c>
      <c r="D144" s="9">
        <v>0</v>
      </c>
      <c r="E144" s="35">
        <v>0</v>
      </c>
      <c r="F144" s="34">
        <v>0</v>
      </c>
      <c r="G144" s="9">
        <v>0</v>
      </c>
      <c r="H144" s="35">
        <v>0</v>
      </c>
      <c r="I144" s="34">
        <v>0</v>
      </c>
      <c r="J144" s="9">
        <v>0</v>
      </c>
      <c r="K144" s="35">
        <f t="shared" si="486"/>
        <v>0</v>
      </c>
      <c r="L144" s="34">
        <v>0</v>
      </c>
      <c r="M144" s="9">
        <v>0</v>
      </c>
      <c r="N144" s="35">
        <v>0</v>
      </c>
      <c r="O144" s="34">
        <v>0</v>
      </c>
      <c r="P144" s="9">
        <v>0</v>
      </c>
      <c r="Q144" s="35">
        <v>0</v>
      </c>
      <c r="R144" s="34">
        <v>0</v>
      </c>
      <c r="S144" s="9">
        <v>0</v>
      </c>
      <c r="T144" s="35">
        <v>0</v>
      </c>
      <c r="U144" s="34">
        <v>0.34799999999999998</v>
      </c>
      <c r="V144" s="9">
        <v>18.829999999999998</v>
      </c>
      <c r="W144" s="35">
        <f t="shared" si="504"/>
        <v>54109.19540229885</v>
      </c>
      <c r="X144" s="34">
        <v>0</v>
      </c>
      <c r="Y144" s="9">
        <v>0</v>
      </c>
      <c r="Z144" s="35">
        <v>0</v>
      </c>
      <c r="AA144" s="34">
        <v>0</v>
      </c>
      <c r="AB144" s="9">
        <v>0</v>
      </c>
      <c r="AC144" s="35">
        <v>0</v>
      </c>
      <c r="AD144" s="34">
        <v>0</v>
      </c>
      <c r="AE144" s="9">
        <v>0</v>
      </c>
      <c r="AF144" s="35">
        <v>0</v>
      </c>
      <c r="AG144" s="34">
        <v>0</v>
      </c>
      <c r="AH144" s="9">
        <v>0</v>
      </c>
      <c r="AI144" s="35">
        <v>0</v>
      </c>
      <c r="AJ144" s="34">
        <v>0</v>
      </c>
      <c r="AK144" s="9">
        <v>0</v>
      </c>
      <c r="AL144" s="35">
        <v>0</v>
      </c>
      <c r="AM144" s="34">
        <v>121.152</v>
      </c>
      <c r="AN144" s="9">
        <v>2070.7800000000002</v>
      </c>
      <c r="AO144" s="35">
        <f t="shared" si="502"/>
        <v>17092.412836767038</v>
      </c>
      <c r="AP144" s="34">
        <v>0</v>
      </c>
      <c r="AQ144" s="9">
        <v>0</v>
      </c>
      <c r="AR144" s="35">
        <v>0</v>
      </c>
      <c r="AS144" s="34">
        <v>48.026000000000003</v>
      </c>
      <c r="AT144" s="9">
        <v>832.83</v>
      </c>
      <c r="AU144" s="35">
        <f t="shared" si="487"/>
        <v>17341.231832757254</v>
      </c>
      <c r="AV144" s="34">
        <v>0</v>
      </c>
      <c r="AW144" s="9">
        <v>0</v>
      </c>
      <c r="AX144" s="35">
        <v>0</v>
      </c>
      <c r="AY144" s="34">
        <v>0</v>
      </c>
      <c r="AZ144" s="9">
        <v>0</v>
      </c>
      <c r="BA144" s="35">
        <v>0</v>
      </c>
      <c r="BB144" s="34">
        <v>0</v>
      </c>
      <c r="BC144" s="9">
        <v>0</v>
      </c>
      <c r="BD144" s="35">
        <v>0</v>
      </c>
      <c r="BE144" s="34">
        <v>0</v>
      </c>
      <c r="BF144" s="9">
        <v>0</v>
      </c>
      <c r="BG144" s="35">
        <v>0</v>
      </c>
      <c r="BH144" s="34">
        <v>60</v>
      </c>
      <c r="BI144" s="9">
        <v>893.75</v>
      </c>
      <c r="BJ144" s="35">
        <f t="shared" si="488"/>
        <v>14895.833333333334</v>
      </c>
      <c r="BK144" s="34">
        <v>0</v>
      </c>
      <c r="BL144" s="9">
        <v>0</v>
      </c>
      <c r="BM144" s="35">
        <v>0</v>
      </c>
      <c r="BN144" s="34">
        <v>0</v>
      </c>
      <c r="BO144" s="9">
        <v>0</v>
      </c>
      <c r="BP144" s="35">
        <v>0</v>
      </c>
      <c r="BQ144" s="34">
        <v>0</v>
      </c>
      <c r="BR144" s="9">
        <v>0</v>
      </c>
      <c r="BS144" s="35">
        <v>0</v>
      </c>
      <c r="BT144" s="34">
        <v>0</v>
      </c>
      <c r="BU144" s="9">
        <v>0</v>
      </c>
      <c r="BV144" s="35">
        <v>0</v>
      </c>
      <c r="BW144" s="34">
        <v>0</v>
      </c>
      <c r="BX144" s="9">
        <v>0</v>
      </c>
      <c r="BY144" s="35">
        <v>0</v>
      </c>
      <c r="BZ144" s="34"/>
      <c r="CA144" s="9"/>
      <c r="CB144" s="35"/>
      <c r="CC144" s="34">
        <v>0</v>
      </c>
      <c r="CD144" s="9">
        <v>0</v>
      </c>
      <c r="CE144" s="35">
        <v>0</v>
      </c>
      <c r="CF144" s="34">
        <v>24.088000000000001</v>
      </c>
      <c r="CG144" s="9">
        <v>693.93</v>
      </c>
      <c r="CH144" s="35">
        <f t="shared" si="489"/>
        <v>28808.120225838589</v>
      </c>
      <c r="CI144" s="34">
        <v>0</v>
      </c>
      <c r="CJ144" s="9">
        <v>0</v>
      </c>
      <c r="CK144" s="35">
        <v>0</v>
      </c>
      <c r="CL144" s="34">
        <v>17</v>
      </c>
      <c r="CM144" s="9">
        <v>508.61</v>
      </c>
      <c r="CN144" s="35">
        <f t="shared" si="490"/>
        <v>29918.235294117647</v>
      </c>
      <c r="CO144" s="34">
        <v>0</v>
      </c>
      <c r="CP144" s="9">
        <v>0</v>
      </c>
      <c r="CQ144" s="35">
        <v>0</v>
      </c>
      <c r="CR144" s="34">
        <v>0</v>
      </c>
      <c r="CS144" s="9">
        <v>0</v>
      </c>
      <c r="CT144" s="35">
        <f t="shared" si="491"/>
        <v>0</v>
      </c>
      <c r="CU144" s="34">
        <v>0</v>
      </c>
      <c r="CV144" s="9">
        <v>0</v>
      </c>
      <c r="CW144" s="35">
        <v>0</v>
      </c>
      <c r="CX144" s="34">
        <v>0</v>
      </c>
      <c r="CY144" s="9">
        <v>0</v>
      </c>
      <c r="CZ144" s="35">
        <v>0</v>
      </c>
      <c r="DA144" s="34">
        <v>0</v>
      </c>
      <c r="DB144" s="9">
        <v>0</v>
      </c>
      <c r="DC144" s="35">
        <v>0</v>
      </c>
      <c r="DD144" s="34">
        <v>0</v>
      </c>
      <c r="DE144" s="9">
        <v>0</v>
      </c>
      <c r="DF144" s="35">
        <v>0</v>
      </c>
      <c r="DG144" s="34">
        <v>0</v>
      </c>
      <c r="DH144" s="9">
        <v>0</v>
      </c>
      <c r="DI144" s="35">
        <v>0</v>
      </c>
      <c r="DJ144" s="34">
        <v>0</v>
      </c>
      <c r="DK144" s="9">
        <v>0</v>
      </c>
      <c r="DL144" s="35">
        <v>0</v>
      </c>
      <c r="DM144" s="34">
        <v>0</v>
      </c>
      <c r="DN144" s="9">
        <v>0</v>
      </c>
      <c r="DO144" s="35">
        <v>0</v>
      </c>
      <c r="DP144" s="34">
        <v>72</v>
      </c>
      <c r="DQ144" s="9">
        <v>1232.9000000000001</v>
      </c>
      <c r="DR144" s="35">
        <f t="shared" si="501"/>
        <v>17123.611111111113</v>
      </c>
      <c r="DS144" s="34">
        <v>0</v>
      </c>
      <c r="DT144" s="9">
        <v>0</v>
      </c>
      <c r="DU144" s="35">
        <f t="shared" si="494"/>
        <v>0</v>
      </c>
      <c r="DV144" s="34">
        <v>0</v>
      </c>
      <c r="DW144" s="9">
        <v>0</v>
      </c>
      <c r="DX144" s="35">
        <f t="shared" si="495"/>
        <v>0</v>
      </c>
      <c r="DY144" s="34">
        <v>0</v>
      </c>
      <c r="DZ144" s="9">
        <v>0</v>
      </c>
      <c r="EA144" s="35">
        <v>0</v>
      </c>
      <c r="EB144" s="7">
        <f t="shared" si="496"/>
        <v>342.61400000000003</v>
      </c>
      <c r="EC144" s="11">
        <f t="shared" si="497"/>
        <v>6251.6299999999992</v>
      </c>
    </row>
    <row r="145" spans="1:133" x14ac:dyDescent="0.3">
      <c r="A145" s="47">
        <v>2014</v>
      </c>
      <c r="B145" s="44" t="s">
        <v>14</v>
      </c>
      <c r="C145" s="34">
        <v>0</v>
      </c>
      <c r="D145" s="9">
        <v>0</v>
      </c>
      <c r="E145" s="35">
        <v>0</v>
      </c>
      <c r="F145" s="34">
        <v>0</v>
      </c>
      <c r="G145" s="9">
        <v>0</v>
      </c>
      <c r="H145" s="35">
        <v>0</v>
      </c>
      <c r="I145" s="34">
        <v>0</v>
      </c>
      <c r="J145" s="9">
        <v>0</v>
      </c>
      <c r="K145" s="35">
        <f t="shared" si="486"/>
        <v>0</v>
      </c>
      <c r="L145" s="34">
        <v>0</v>
      </c>
      <c r="M145" s="9">
        <v>0</v>
      </c>
      <c r="N145" s="35">
        <v>0</v>
      </c>
      <c r="O145" s="34">
        <v>0</v>
      </c>
      <c r="P145" s="9">
        <v>0</v>
      </c>
      <c r="Q145" s="35">
        <v>0</v>
      </c>
      <c r="R145" s="34">
        <v>0</v>
      </c>
      <c r="S145" s="9">
        <v>0</v>
      </c>
      <c r="T145" s="35">
        <v>0</v>
      </c>
      <c r="U145" s="34">
        <v>0</v>
      </c>
      <c r="V145" s="9">
        <v>0</v>
      </c>
      <c r="W145" s="35">
        <v>0</v>
      </c>
      <c r="X145" s="34">
        <v>0</v>
      </c>
      <c r="Y145" s="9">
        <v>0</v>
      </c>
      <c r="Z145" s="35">
        <v>0</v>
      </c>
      <c r="AA145" s="34">
        <v>0</v>
      </c>
      <c r="AB145" s="9">
        <v>0</v>
      </c>
      <c r="AC145" s="35">
        <v>0</v>
      </c>
      <c r="AD145" s="34">
        <v>0</v>
      </c>
      <c r="AE145" s="9">
        <v>0</v>
      </c>
      <c r="AF145" s="35">
        <v>0</v>
      </c>
      <c r="AG145" s="34">
        <v>0</v>
      </c>
      <c r="AH145" s="9">
        <v>0</v>
      </c>
      <c r="AI145" s="35">
        <v>0</v>
      </c>
      <c r="AJ145" s="34">
        <v>0</v>
      </c>
      <c r="AK145" s="9">
        <v>0</v>
      </c>
      <c r="AL145" s="35">
        <v>0</v>
      </c>
      <c r="AM145" s="34">
        <v>0</v>
      </c>
      <c r="AN145" s="9">
        <v>0</v>
      </c>
      <c r="AO145" s="35">
        <v>0</v>
      </c>
      <c r="AP145" s="34">
        <v>0</v>
      </c>
      <c r="AQ145" s="9">
        <v>0</v>
      </c>
      <c r="AR145" s="35">
        <v>0</v>
      </c>
      <c r="AS145" s="34">
        <v>120</v>
      </c>
      <c r="AT145" s="9">
        <v>1854.62</v>
      </c>
      <c r="AU145" s="35">
        <f t="shared" si="487"/>
        <v>15455.166666666666</v>
      </c>
      <c r="AV145" s="34">
        <v>0</v>
      </c>
      <c r="AW145" s="9">
        <v>0</v>
      </c>
      <c r="AX145" s="35">
        <v>0</v>
      </c>
      <c r="AY145" s="34">
        <v>0</v>
      </c>
      <c r="AZ145" s="9">
        <v>0</v>
      </c>
      <c r="BA145" s="35">
        <v>0</v>
      </c>
      <c r="BB145" s="34">
        <v>0</v>
      </c>
      <c r="BC145" s="9">
        <v>0</v>
      </c>
      <c r="BD145" s="35">
        <v>0</v>
      </c>
      <c r="BE145" s="34">
        <v>0</v>
      </c>
      <c r="BF145" s="9">
        <v>0</v>
      </c>
      <c r="BG145" s="35">
        <v>0</v>
      </c>
      <c r="BH145" s="34">
        <v>64</v>
      </c>
      <c r="BI145" s="9">
        <v>953.91</v>
      </c>
      <c r="BJ145" s="35">
        <f t="shared" si="488"/>
        <v>14904.84375</v>
      </c>
      <c r="BK145" s="34">
        <v>0</v>
      </c>
      <c r="BL145" s="9">
        <v>0</v>
      </c>
      <c r="BM145" s="35">
        <v>0</v>
      </c>
      <c r="BN145" s="34">
        <v>0</v>
      </c>
      <c r="BO145" s="9">
        <v>0</v>
      </c>
      <c r="BP145" s="35">
        <v>0</v>
      </c>
      <c r="BQ145" s="34">
        <v>0</v>
      </c>
      <c r="BR145" s="9">
        <v>0</v>
      </c>
      <c r="BS145" s="35">
        <v>0</v>
      </c>
      <c r="BT145" s="34">
        <v>0</v>
      </c>
      <c r="BU145" s="9">
        <v>0</v>
      </c>
      <c r="BV145" s="35">
        <v>0</v>
      </c>
      <c r="BW145" s="34">
        <v>0</v>
      </c>
      <c r="BX145" s="9">
        <v>0</v>
      </c>
      <c r="BY145" s="35">
        <v>0</v>
      </c>
      <c r="BZ145" s="34"/>
      <c r="CA145" s="9"/>
      <c r="CB145" s="35"/>
      <c r="CC145" s="34">
        <v>5.0000000000000001E-3</v>
      </c>
      <c r="CD145" s="9">
        <v>1.44</v>
      </c>
      <c r="CE145" s="35">
        <f t="shared" ref="CE145" si="506">CD145/CC145*1000</f>
        <v>288000</v>
      </c>
      <c r="CF145" s="34">
        <v>10.725</v>
      </c>
      <c r="CG145" s="9">
        <v>317.70999999999998</v>
      </c>
      <c r="CH145" s="35">
        <f t="shared" si="489"/>
        <v>29623.310023310023</v>
      </c>
      <c r="CI145" s="34">
        <v>0</v>
      </c>
      <c r="CJ145" s="9">
        <v>0</v>
      </c>
      <c r="CK145" s="35">
        <v>0</v>
      </c>
      <c r="CL145" s="34">
        <v>17</v>
      </c>
      <c r="CM145" s="9">
        <v>497.68</v>
      </c>
      <c r="CN145" s="35">
        <f t="shared" si="490"/>
        <v>29275.294117647059</v>
      </c>
      <c r="CO145" s="34">
        <v>0</v>
      </c>
      <c r="CP145" s="9">
        <v>0</v>
      </c>
      <c r="CQ145" s="35">
        <v>0</v>
      </c>
      <c r="CR145" s="34">
        <v>0</v>
      </c>
      <c r="CS145" s="9">
        <v>0</v>
      </c>
      <c r="CT145" s="35">
        <f t="shared" si="491"/>
        <v>0</v>
      </c>
      <c r="CU145" s="34">
        <v>0</v>
      </c>
      <c r="CV145" s="9">
        <v>0</v>
      </c>
      <c r="CW145" s="35">
        <v>0</v>
      </c>
      <c r="CX145" s="34">
        <v>0</v>
      </c>
      <c r="CY145" s="9">
        <v>0</v>
      </c>
      <c r="CZ145" s="35">
        <v>0</v>
      </c>
      <c r="DA145" s="34">
        <v>0</v>
      </c>
      <c r="DB145" s="9">
        <v>0</v>
      </c>
      <c r="DC145" s="35">
        <v>0</v>
      </c>
      <c r="DD145" s="34">
        <v>2.9000000000000001E-2</v>
      </c>
      <c r="DE145" s="9">
        <v>0.13</v>
      </c>
      <c r="DF145" s="35">
        <f t="shared" si="493"/>
        <v>4482.7586206896549</v>
      </c>
      <c r="DG145" s="34">
        <v>0</v>
      </c>
      <c r="DH145" s="9">
        <v>0</v>
      </c>
      <c r="DI145" s="35">
        <v>0</v>
      </c>
      <c r="DJ145" s="34">
        <v>0</v>
      </c>
      <c r="DK145" s="9">
        <v>0</v>
      </c>
      <c r="DL145" s="35">
        <v>0</v>
      </c>
      <c r="DM145" s="34">
        <v>0</v>
      </c>
      <c r="DN145" s="9">
        <v>0</v>
      </c>
      <c r="DO145" s="35">
        <v>0</v>
      </c>
      <c r="DP145" s="34">
        <v>195.875</v>
      </c>
      <c r="DQ145" s="9">
        <v>3264.43</v>
      </c>
      <c r="DR145" s="35">
        <f t="shared" si="501"/>
        <v>16665.883854499043</v>
      </c>
      <c r="DS145" s="34">
        <v>0</v>
      </c>
      <c r="DT145" s="9">
        <v>0</v>
      </c>
      <c r="DU145" s="35">
        <f t="shared" si="494"/>
        <v>0</v>
      </c>
      <c r="DV145" s="34">
        <v>0</v>
      </c>
      <c r="DW145" s="9">
        <v>0</v>
      </c>
      <c r="DX145" s="35">
        <f t="shared" si="495"/>
        <v>0</v>
      </c>
      <c r="DY145" s="34">
        <v>0</v>
      </c>
      <c r="DZ145" s="9">
        <v>0</v>
      </c>
      <c r="EA145" s="35">
        <v>0</v>
      </c>
      <c r="EB145" s="7">
        <f t="shared" si="496"/>
        <v>407.63400000000001</v>
      </c>
      <c r="EC145" s="11">
        <f t="shared" si="497"/>
        <v>6889.9199999999992</v>
      </c>
    </row>
    <row r="146" spans="1:133" x14ac:dyDescent="0.3">
      <c r="A146" s="47">
        <v>2014</v>
      </c>
      <c r="B146" s="44" t="s">
        <v>15</v>
      </c>
      <c r="C146" s="34">
        <v>0</v>
      </c>
      <c r="D146" s="9">
        <v>0</v>
      </c>
      <c r="E146" s="35">
        <v>0</v>
      </c>
      <c r="F146" s="34">
        <v>0</v>
      </c>
      <c r="G146" s="9">
        <v>0</v>
      </c>
      <c r="H146" s="35">
        <v>0</v>
      </c>
      <c r="I146" s="34">
        <v>0</v>
      </c>
      <c r="J146" s="9">
        <v>0</v>
      </c>
      <c r="K146" s="35">
        <f t="shared" si="486"/>
        <v>0</v>
      </c>
      <c r="L146" s="34">
        <v>0</v>
      </c>
      <c r="M146" s="9">
        <v>0</v>
      </c>
      <c r="N146" s="35">
        <v>0</v>
      </c>
      <c r="O146" s="34">
        <v>0</v>
      </c>
      <c r="P146" s="9">
        <v>0</v>
      </c>
      <c r="Q146" s="35">
        <v>0</v>
      </c>
      <c r="R146" s="34">
        <v>0</v>
      </c>
      <c r="S146" s="9">
        <v>0</v>
      </c>
      <c r="T146" s="35">
        <v>0</v>
      </c>
      <c r="U146" s="34">
        <v>0.34799999999999998</v>
      </c>
      <c r="V146" s="9">
        <v>20.91</v>
      </c>
      <c r="W146" s="35">
        <f t="shared" si="504"/>
        <v>60086.206896551732</v>
      </c>
      <c r="X146" s="34">
        <v>0</v>
      </c>
      <c r="Y146" s="9">
        <v>0</v>
      </c>
      <c r="Z146" s="35">
        <v>0</v>
      </c>
      <c r="AA146" s="34">
        <v>0</v>
      </c>
      <c r="AB146" s="9">
        <v>0</v>
      </c>
      <c r="AC146" s="35">
        <v>0</v>
      </c>
      <c r="AD146" s="34">
        <v>0</v>
      </c>
      <c r="AE146" s="9">
        <v>0</v>
      </c>
      <c r="AF146" s="35">
        <v>0</v>
      </c>
      <c r="AG146" s="34">
        <v>0</v>
      </c>
      <c r="AH146" s="9">
        <v>0</v>
      </c>
      <c r="AI146" s="35">
        <v>0</v>
      </c>
      <c r="AJ146" s="34">
        <v>3.3000000000000002E-2</v>
      </c>
      <c r="AK146" s="9">
        <v>1.46</v>
      </c>
      <c r="AL146" s="35">
        <f t="shared" si="499"/>
        <v>44242.42424242424</v>
      </c>
      <c r="AM146" s="34">
        <v>0</v>
      </c>
      <c r="AN146" s="9">
        <v>0</v>
      </c>
      <c r="AO146" s="35">
        <v>0</v>
      </c>
      <c r="AP146" s="34">
        <v>0</v>
      </c>
      <c r="AQ146" s="9">
        <v>0</v>
      </c>
      <c r="AR146" s="35">
        <v>0</v>
      </c>
      <c r="AS146" s="34">
        <v>48.000999999999998</v>
      </c>
      <c r="AT146" s="9">
        <v>786.92</v>
      </c>
      <c r="AU146" s="35">
        <f t="shared" si="487"/>
        <v>16393.825128643155</v>
      </c>
      <c r="AV146" s="34">
        <v>0</v>
      </c>
      <c r="AW146" s="9">
        <v>0</v>
      </c>
      <c r="AX146" s="35">
        <v>0</v>
      </c>
      <c r="AY146" s="34">
        <v>0</v>
      </c>
      <c r="AZ146" s="9">
        <v>0</v>
      </c>
      <c r="BA146" s="35">
        <v>0</v>
      </c>
      <c r="BB146" s="34">
        <v>0</v>
      </c>
      <c r="BC146" s="9">
        <v>0</v>
      </c>
      <c r="BD146" s="35">
        <v>0</v>
      </c>
      <c r="BE146" s="34">
        <v>0</v>
      </c>
      <c r="BF146" s="9">
        <v>0</v>
      </c>
      <c r="BG146" s="35">
        <v>0</v>
      </c>
      <c r="BH146" s="34">
        <v>20</v>
      </c>
      <c r="BI146" s="9">
        <v>279.67</v>
      </c>
      <c r="BJ146" s="35">
        <f t="shared" si="488"/>
        <v>13983.500000000002</v>
      </c>
      <c r="BK146" s="34">
        <v>0</v>
      </c>
      <c r="BL146" s="9">
        <v>0</v>
      </c>
      <c r="BM146" s="35">
        <v>0</v>
      </c>
      <c r="BN146" s="34">
        <v>0</v>
      </c>
      <c r="BO146" s="9">
        <v>0</v>
      </c>
      <c r="BP146" s="35">
        <v>0</v>
      </c>
      <c r="BQ146" s="34">
        <v>0</v>
      </c>
      <c r="BR146" s="9">
        <v>0</v>
      </c>
      <c r="BS146" s="35">
        <v>0</v>
      </c>
      <c r="BT146" s="34">
        <v>0</v>
      </c>
      <c r="BU146" s="9">
        <v>0</v>
      </c>
      <c r="BV146" s="35">
        <v>0</v>
      </c>
      <c r="BW146" s="34">
        <v>0</v>
      </c>
      <c r="BX146" s="9">
        <v>0</v>
      </c>
      <c r="BY146" s="35">
        <v>0</v>
      </c>
      <c r="BZ146" s="34"/>
      <c r="CA146" s="9"/>
      <c r="CB146" s="35"/>
      <c r="CC146" s="34">
        <v>0</v>
      </c>
      <c r="CD146" s="9">
        <v>0</v>
      </c>
      <c r="CE146" s="35">
        <v>0</v>
      </c>
      <c r="CF146" s="34">
        <v>0.4</v>
      </c>
      <c r="CG146" s="9">
        <v>137.86000000000001</v>
      </c>
      <c r="CH146" s="35">
        <f t="shared" si="489"/>
        <v>344650.00000000006</v>
      </c>
      <c r="CI146" s="34">
        <v>0</v>
      </c>
      <c r="CJ146" s="9">
        <v>0</v>
      </c>
      <c r="CK146" s="35">
        <v>0</v>
      </c>
      <c r="CL146" s="34">
        <v>17</v>
      </c>
      <c r="CM146" s="9">
        <v>523.83000000000004</v>
      </c>
      <c r="CN146" s="35">
        <f t="shared" si="490"/>
        <v>30813.52941176471</v>
      </c>
      <c r="CO146" s="34">
        <v>0</v>
      </c>
      <c r="CP146" s="9">
        <v>0</v>
      </c>
      <c r="CQ146" s="35">
        <v>0</v>
      </c>
      <c r="CR146" s="34">
        <v>0</v>
      </c>
      <c r="CS146" s="9">
        <v>0</v>
      </c>
      <c r="CT146" s="35">
        <f t="shared" si="491"/>
        <v>0</v>
      </c>
      <c r="CU146" s="34">
        <v>0</v>
      </c>
      <c r="CV146" s="9">
        <v>0</v>
      </c>
      <c r="CW146" s="35">
        <v>0</v>
      </c>
      <c r="CX146" s="34">
        <v>0</v>
      </c>
      <c r="CY146" s="9">
        <v>0</v>
      </c>
      <c r="CZ146" s="35">
        <v>0</v>
      </c>
      <c r="DA146" s="34">
        <v>0</v>
      </c>
      <c r="DB146" s="9">
        <v>0</v>
      </c>
      <c r="DC146" s="35">
        <v>0</v>
      </c>
      <c r="DD146" s="34">
        <v>0</v>
      </c>
      <c r="DE146" s="9">
        <v>0</v>
      </c>
      <c r="DF146" s="35">
        <v>0</v>
      </c>
      <c r="DG146" s="34">
        <v>0</v>
      </c>
      <c r="DH146" s="9">
        <v>0</v>
      </c>
      <c r="DI146" s="35">
        <v>0</v>
      </c>
      <c r="DJ146" s="34">
        <v>0</v>
      </c>
      <c r="DK146" s="9">
        <v>0</v>
      </c>
      <c r="DL146" s="35">
        <v>0</v>
      </c>
      <c r="DM146" s="34">
        <v>0</v>
      </c>
      <c r="DN146" s="9">
        <v>0</v>
      </c>
      <c r="DO146" s="35">
        <v>0</v>
      </c>
      <c r="DP146" s="34">
        <v>179.95</v>
      </c>
      <c r="DQ146" s="9">
        <v>3025.32</v>
      </c>
      <c r="DR146" s="35">
        <f t="shared" si="501"/>
        <v>16812.00333425952</v>
      </c>
      <c r="DS146" s="34">
        <v>0</v>
      </c>
      <c r="DT146" s="9">
        <v>0</v>
      </c>
      <c r="DU146" s="35">
        <f t="shared" si="494"/>
        <v>0</v>
      </c>
      <c r="DV146" s="34">
        <v>0</v>
      </c>
      <c r="DW146" s="9">
        <v>0</v>
      </c>
      <c r="DX146" s="35">
        <f t="shared" si="495"/>
        <v>0</v>
      </c>
      <c r="DY146" s="34">
        <v>0</v>
      </c>
      <c r="DZ146" s="9">
        <v>0</v>
      </c>
      <c r="EA146" s="35">
        <v>0</v>
      </c>
      <c r="EB146" s="7">
        <f t="shared" si="496"/>
        <v>265.73199999999997</v>
      </c>
      <c r="EC146" s="11">
        <f t="shared" si="497"/>
        <v>4775.97</v>
      </c>
    </row>
    <row r="147" spans="1:133" x14ac:dyDescent="0.3">
      <c r="A147" s="47">
        <v>2014</v>
      </c>
      <c r="B147" s="44" t="s">
        <v>16</v>
      </c>
      <c r="C147" s="34">
        <v>0</v>
      </c>
      <c r="D147" s="9">
        <v>0</v>
      </c>
      <c r="E147" s="35">
        <v>0</v>
      </c>
      <c r="F147" s="34">
        <v>0</v>
      </c>
      <c r="G147" s="9">
        <v>0</v>
      </c>
      <c r="H147" s="35">
        <v>0</v>
      </c>
      <c r="I147" s="34">
        <v>0</v>
      </c>
      <c r="J147" s="9">
        <v>0</v>
      </c>
      <c r="K147" s="35">
        <f t="shared" si="486"/>
        <v>0</v>
      </c>
      <c r="L147" s="34">
        <v>0</v>
      </c>
      <c r="M147" s="9">
        <v>0</v>
      </c>
      <c r="N147" s="35">
        <v>0</v>
      </c>
      <c r="O147" s="34">
        <v>0</v>
      </c>
      <c r="P147" s="9">
        <v>0</v>
      </c>
      <c r="Q147" s="35">
        <v>0</v>
      </c>
      <c r="R147" s="34">
        <v>0</v>
      </c>
      <c r="S147" s="9">
        <v>0</v>
      </c>
      <c r="T147" s="35">
        <v>0</v>
      </c>
      <c r="U147" s="34">
        <v>0</v>
      </c>
      <c r="V147" s="9">
        <v>0</v>
      </c>
      <c r="W147" s="35">
        <v>0</v>
      </c>
      <c r="X147" s="34">
        <v>0</v>
      </c>
      <c r="Y147" s="9">
        <v>0</v>
      </c>
      <c r="Z147" s="35">
        <v>0</v>
      </c>
      <c r="AA147" s="34">
        <v>0</v>
      </c>
      <c r="AB147" s="9">
        <v>0</v>
      </c>
      <c r="AC147" s="35">
        <v>0</v>
      </c>
      <c r="AD147" s="34">
        <v>0</v>
      </c>
      <c r="AE147" s="9">
        <v>0</v>
      </c>
      <c r="AF147" s="35">
        <v>0</v>
      </c>
      <c r="AG147" s="34">
        <v>0</v>
      </c>
      <c r="AH147" s="9">
        <v>0</v>
      </c>
      <c r="AI147" s="35">
        <v>0</v>
      </c>
      <c r="AJ147" s="34">
        <v>5.0000000000000001E-3</v>
      </c>
      <c r="AK147" s="9">
        <v>2.92</v>
      </c>
      <c r="AL147" s="35">
        <f t="shared" si="499"/>
        <v>584000</v>
      </c>
      <c r="AM147" s="34">
        <v>40.479999999999997</v>
      </c>
      <c r="AN147" s="9">
        <v>455.06</v>
      </c>
      <c r="AO147" s="35">
        <f t="shared" si="502"/>
        <v>11241.600790513836</v>
      </c>
      <c r="AP147" s="34">
        <v>0</v>
      </c>
      <c r="AQ147" s="9">
        <v>0</v>
      </c>
      <c r="AR147" s="35">
        <v>0</v>
      </c>
      <c r="AS147" s="34">
        <v>42.674999999999997</v>
      </c>
      <c r="AT147" s="9">
        <v>617.17999999999995</v>
      </c>
      <c r="AU147" s="35">
        <f t="shared" si="487"/>
        <v>14462.331575864089</v>
      </c>
      <c r="AV147" s="34">
        <v>0</v>
      </c>
      <c r="AW147" s="9">
        <v>0</v>
      </c>
      <c r="AX147" s="35">
        <v>0</v>
      </c>
      <c r="AY147" s="34">
        <v>0</v>
      </c>
      <c r="AZ147" s="9">
        <v>0</v>
      </c>
      <c r="BA147" s="35">
        <v>0</v>
      </c>
      <c r="BB147" s="34">
        <v>0</v>
      </c>
      <c r="BC147" s="9">
        <v>0</v>
      </c>
      <c r="BD147" s="35">
        <v>0</v>
      </c>
      <c r="BE147" s="34">
        <v>0</v>
      </c>
      <c r="BF147" s="9">
        <v>0</v>
      </c>
      <c r="BG147" s="35">
        <v>0</v>
      </c>
      <c r="BH147" s="34">
        <v>20</v>
      </c>
      <c r="BI147" s="9">
        <v>244.24</v>
      </c>
      <c r="BJ147" s="35">
        <f t="shared" si="488"/>
        <v>12212</v>
      </c>
      <c r="BK147" s="34">
        <v>0</v>
      </c>
      <c r="BL147" s="9">
        <v>0</v>
      </c>
      <c r="BM147" s="35">
        <v>0</v>
      </c>
      <c r="BN147" s="34">
        <v>0</v>
      </c>
      <c r="BO147" s="9">
        <v>0</v>
      </c>
      <c r="BP147" s="35">
        <v>0</v>
      </c>
      <c r="BQ147" s="34">
        <v>0</v>
      </c>
      <c r="BR147" s="9">
        <v>0</v>
      </c>
      <c r="BS147" s="35">
        <v>0</v>
      </c>
      <c r="BT147" s="34">
        <v>0</v>
      </c>
      <c r="BU147" s="9">
        <v>0</v>
      </c>
      <c r="BV147" s="35">
        <v>0</v>
      </c>
      <c r="BW147" s="34">
        <v>0</v>
      </c>
      <c r="BX147" s="9">
        <v>0</v>
      </c>
      <c r="BY147" s="35">
        <v>0</v>
      </c>
      <c r="BZ147" s="34"/>
      <c r="CA147" s="9"/>
      <c r="CB147" s="35"/>
      <c r="CC147" s="34">
        <v>0</v>
      </c>
      <c r="CD147" s="9">
        <v>0</v>
      </c>
      <c r="CE147" s="35">
        <v>0</v>
      </c>
      <c r="CF147" s="34">
        <v>10.199999999999999</v>
      </c>
      <c r="CG147" s="9">
        <v>404.44</v>
      </c>
      <c r="CH147" s="35">
        <f t="shared" si="489"/>
        <v>39650.980392156867</v>
      </c>
      <c r="CI147" s="34">
        <v>0</v>
      </c>
      <c r="CJ147" s="9">
        <v>0</v>
      </c>
      <c r="CK147" s="35">
        <v>0</v>
      </c>
      <c r="CL147" s="34">
        <v>38</v>
      </c>
      <c r="CM147" s="9">
        <v>1009.86</v>
      </c>
      <c r="CN147" s="35">
        <f t="shared" si="490"/>
        <v>26575.26315789474</v>
      </c>
      <c r="CO147" s="34">
        <v>0</v>
      </c>
      <c r="CP147" s="9">
        <v>0</v>
      </c>
      <c r="CQ147" s="35">
        <v>0</v>
      </c>
      <c r="CR147" s="34">
        <v>0</v>
      </c>
      <c r="CS147" s="9">
        <v>0</v>
      </c>
      <c r="CT147" s="35">
        <f t="shared" si="491"/>
        <v>0</v>
      </c>
      <c r="CU147" s="34">
        <v>0</v>
      </c>
      <c r="CV147" s="9">
        <v>0</v>
      </c>
      <c r="CW147" s="35">
        <v>0</v>
      </c>
      <c r="CX147" s="34">
        <v>0</v>
      </c>
      <c r="CY147" s="9">
        <v>0</v>
      </c>
      <c r="CZ147" s="35">
        <v>0</v>
      </c>
      <c r="DA147" s="34">
        <v>0</v>
      </c>
      <c r="DB147" s="9">
        <v>0</v>
      </c>
      <c r="DC147" s="35">
        <v>0</v>
      </c>
      <c r="DD147" s="34">
        <v>0</v>
      </c>
      <c r="DE147" s="9">
        <v>0</v>
      </c>
      <c r="DF147" s="35">
        <v>0</v>
      </c>
      <c r="DG147" s="34">
        <v>0</v>
      </c>
      <c r="DH147" s="9">
        <v>0</v>
      </c>
      <c r="DI147" s="35">
        <v>0</v>
      </c>
      <c r="DJ147" s="34">
        <v>0</v>
      </c>
      <c r="DK147" s="9">
        <v>0</v>
      </c>
      <c r="DL147" s="35">
        <v>0</v>
      </c>
      <c r="DM147" s="34">
        <v>0</v>
      </c>
      <c r="DN147" s="9">
        <v>0</v>
      </c>
      <c r="DO147" s="35">
        <v>0</v>
      </c>
      <c r="DP147" s="34">
        <v>0</v>
      </c>
      <c r="DQ147" s="9">
        <v>0</v>
      </c>
      <c r="DR147" s="35">
        <v>0</v>
      </c>
      <c r="DS147" s="34">
        <v>0</v>
      </c>
      <c r="DT147" s="9">
        <v>0</v>
      </c>
      <c r="DU147" s="35">
        <f t="shared" si="494"/>
        <v>0</v>
      </c>
      <c r="DV147" s="34">
        <v>0</v>
      </c>
      <c r="DW147" s="9">
        <v>0</v>
      </c>
      <c r="DX147" s="35">
        <f t="shared" si="495"/>
        <v>0</v>
      </c>
      <c r="DY147" s="34">
        <v>0</v>
      </c>
      <c r="DZ147" s="9">
        <v>0</v>
      </c>
      <c r="EA147" s="35">
        <v>0</v>
      </c>
      <c r="EB147" s="7">
        <f t="shared" si="496"/>
        <v>151.36000000000001</v>
      </c>
      <c r="EC147" s="11">
        <f t="shared" si="497"/>
        <v>2733.7000000000003</v>
      </c>
    </row>
    <row r="148" spans="1:133" ht="15" thickBot="1" x14ac:dyDescent="0.35">
      <c r="A148" s="45"/>
      <c r="B148" s="46" t="s">
        <v>17</v>
      </c>
      <c r="C148" s="36">
        <f>SUM(C136:C147)</f>
        <v>0</v>
      </c>
      <c r="D148" s="29">
        <f>SUM(D136:D147)</f>
        <v>0</v>
      </c>
      <c r="E148" s="37"/>
      <c r="F148" s="36">
        <f>SUM(F136:F147)</f>
        <v>0</v>
      </c>
      <c r="G148" s="29">
        <f>SUM(G136:G147)</f>
        <v>0</v>
      </c>
      <c r="H148" s="37"/>
      <c r="I148" s="36">
        <f t="shared" ref="I148:J148" si="507">SUM(I136:I147)</f>
        <v>0</v>
      </c>
      <c r="J148" s="29">
        <f t="shared" si="507"/>
        <v>0</v>
      </c>
      <c r="K148" s="37"/>
      <c r="L148" s="36">
        <f>SUM(L136:L147)</f>
        <v>0</v>
      </c>
      <c r="M148" s="29">
        <f>SUM(M136:M147)</f>
        <v>0</v>
      </c>
      <c r="N148" s="37"/>
      <c r="O148" s="36">
        <f>SUM(O136:O147)</f>
        <v>0</v>
      </c>
      <c r="P148" s="29">
        <f>SUM(P136:P147)</f>
        <v>0</v>
      </c>
      <c r="Q148" s="37"/>
      <c r="R148" s="36">
        <f>SUM(R136:R147)</f>
        <v>0.1</v>
      </c>
      <c r="S148" s="29">
        <f>SUM(S136:S147)</f>
        <v>4.2300000000000004</v>
      </c>
      <c r="T148" s="37"/>
      <c r="U148" s="36">
        <f>SUM(U136:U147)</f>
        <v>1.0840000000000001</v>
      </c>
      <c r="V148" s="29">
        <f>SUM(V136:V147)</f>
        <v>55.5</v>
      </c>
      <c r="W148" s="37"/>
      <c r="X148" s="36">
        <f>SUM(X136:X147)</f>
        <v>9</v>
      </c>
      <c r="Y148" s="29">
        <f>SUM(Y136:Y147)</f>
        <v>333.33</v>
      </c>
      <c r="Z148" s="37"/>
      <c r="AA148" s="36">
        <f>SUM(AA136:AA147)</f>
        <v>0</v>
      </c>
      <c r="AB148" s="29">
        <f>SUM(AB136:AB147)</f>
        <v>0</v>
      </c>
      <c r="AC148" s="37"/>
      <c r="AD148" s="36">
        <f>SUM(AD136:AD147)</f>
        <v>0</v>
      </c>
      <c r="AE148" s="29">
        <f>SUM(AE136:AE147)</f>
        <v>0</v>
      </c>
      <c r="AF148" s="37"/>
      <c r="AG148" s="36">
        <f>SUM(AG136:AG147)</f>
        <v>0</v>
      </c>
      <c r="AH148" s="29">
        <f>SUM(AH136:AH147)</f>
        <v>0</v>
      </c>
      <c r="AI148" s="37"/>
      <c r="AJ148" s="36">
        <f>SUM(AJ136:AJ147)</f>
        <v>110.038</v>
      </c>
      <c r="AK148" s="29">
        <f>SUM(AK136:AK147)</f>
        <v>762.38</v>
      </c>
      <c r="AL148" s="37"/>
      <c r="AM148" s="36">
        <f>SUM(AM136:AM147)</f>
        <v>226.59199999999998</v>
      </c>
      <c r="AN148" s="29">
        <f>SUM(AN136:AN147)</f>
        <v>3538.53</v>
      </c>
      <c r="AO148" s="37"/>
      <c r="AP148" s="36">
        <f>SUM(AP136:AP147)</f>
        <v>0</v>
      </c>
      <c r="AQ148" s="29">
        <f>SUM(AQ136:AQ147)</f>
        <v>0</v>
      </c>
      <c r="AR148" s="37"/>
      <c r="AS148" s="36">
        <f>SUM(AS136:AS147)</f>
        <v>1306.289</v>
      </c>
      <c r="AT148" s="29">
        <f>SUM(AT136:AT147)</f>
        <v>22519.579999999998</v>
      </c>
      <c r="AU148" s="37"/>
      <c r="AV148" s="36">
        <f>SUM(AV136:AV147)</f>
        <v>0</v>
      </c>
      <c r="AW148" s="29">
        <f>SUM(AW136:AW147)</f>
        <v>0</v>
      </c>
      <c r="AX148" s="37"/>
      <c r="AY148" s="36">
        <f>SUM(AY136:AY147)</f>
        <v>0.55100000000000005</v>
      </c>
      <c r="AZ148" s="29">
        <f>SUM(AZ136:AZ147)</f>
        <v>39.520000000000003</v>
      </c>
      <c r="BA148" s="37"/>
      <c r="BB148" s="36">
        <f>SUM(BB136:BB147)</f>
        <v>0</v>
      </c>
      <c r="BC148" s="29">
        <f>SUM(BC136:BC147)</f>
        <v>0</v>
      </c>
      <c r="BD148" s="37"/>
      <c r="BE148" s="36">
        <f>SUM(BE136:BE147)</f>
        <v>0</v>
      </c>
      <c r="BF148" s="29">
        <f>SUM(BF136:BF147)</f>
        <v>0</v>
      </c>
      <c r="BG148" s="37"/>
      <c r="BH148" s="36">
        <f>SUM(BH136:BH147)</f>
        <v>468.48</v>
      </c>
      <c r="BI148" s="29">
        <f>SUM(BI136:BI147)</f>
        <v>7167.1699999999992</v>
      </c>
      <c r="BJ148" s="37"/>
      <c r="BK148" s="36">
        <f>SUM(BK136:BK147)</f>
        <v>0</v>
      </c>
      <c r="BL148" s="29">
        <f>SUM(BL136:BL147)</f>
        <v>0</v>
      </c>
      <c r="BM148" s="37"/>
      <c r="BN148" s="36">
        <f>SUM(BN136:BN147)</f>
        <v>0</v>
      </c>
      <c r="BO148" s="29">
        <f>SUM(BO136:BO147)</f>
        <v>0</v>
      </c>
      <c r="BP148" s="37"/>
      <c r="BQ148" s="36">
        <f>SUM(BQ136:BQ147)</f>
        <v>0</v>
      </c>
      <c r="BR148" s="29">
        <f>SUM(BR136:BR147)</f>
        <v>0</v>
      </c>
      <c r="BS148" s="37"/>
      <c r="BT148" s="36">
        <f>SUM(BT136:BT147)</f>
        <v>0.06</v>
      </c>
      <c r="BU148" s="29">
        <f>SUM(BU136:BU147)</f>
        <v>1.8</v>
      </c>
      <c r="BV148" s="37"/>
      <c r="BW148" s="36">
        <f>SUM(BW136:BW147)</f>
        <v>0</v>
      </c>
      <c r="BX148" s="29">
        <f>SUM(BX136:BX147)</f>
        <v>0</v>
      </c>
      <c r="BY148" s="37"/>
      <c r="BZ148" s="36"/>
      <c r="CA148" s="29"/>
      <c r="CB148" s="37"/>
      <c r="CC148" s="36">
        <f>SUM(CC136:CC147)</f>
        <v>5.0000000000000001E-3</v>
      </c>
      <c r="CD148" s="29">
        <f>SUM(CD136:CD147)</f>
        <v>1.44</v>
      </c>
      <c r="CE148" s="37"/>
      <c r="CF148" s="36">
        <f>SUM(CF136:CF147)</f>
        <v>170.70099999999996</v>
      </c>
      <c r="CG148" s="29">
        <f>SUM(CG136:CG147)</f>
        <v>5964.03</v>
      </c>
      <c r="CH148" s="37"/>
      <c r="CI148" s="36">
        <f>SUM(CI136:CI147)</f>
        <v>0</v>
      </c>
      <c r="CJ148" s="29">
        <f>SUM(CJ136:CJ147)</f>
        <v>0</v>
      </c>
      <c r="CK148" s="37"/>
      <c r="CL148" s="36">
        <f>SUM(CL136:CL147)</f>
        <v>123</v>
      </c>
      <c r="CM148" s="29">
        <f>SUM(CM136:CM147)</f>
        <v>3516.65</v>
      </c>
      <c r="CN148" s="37"/>
      <c r="CO148" s="36">
        <f>SUM(CO136:CO147)</f>
        <v>0</v>
      </c>
      <c r="CP148" s="29">
        <f>SUM(CP136:CP147)</f>
        <v>0</v>
      </c>
      <c r="CQ148" s="37"/>
      <c r="CR148" s="36">
        <f t="shared" ref="CR148:CS148" si="508">SUM(CR136:CR147)</f>
        <v>0</v>
      </c>
      <c r="CS148" s="29">
        <f t="shared" si="508"/>
        <v>0</v>
      </c>
      <c r="CT148" s="37"/>
      <c r="CU148" s="36">
        <f>SUM(CU136:CU147)</f>
        <v>0</v>
      </c>
      <c r="CV148" s="29">
        <f>SUM(CV136:CV147)</f>
        <v>0</v>
      </c>
      <c r="CW148" s="37"/>
      <c r="CX148" s="36">
        <f>SUM(CX136:CX147)</f>
        <v>0</v>
      </c>
      <c r="CY148" s="29">
        <f>SUM(CY136:CY147)</f>
        <v>0</v>
      </c>
      <c r="CZ148" s="37"/>
      <c r="DA148" s="36">
        <f>SUM(DA136:DA147)</f>
        <v>52</v>
      </c>
      <c r="DB148" s="29">
        <f>SUM(DB136:DB147)</f>
        <v>154</v>
      </c>
      <c r="DC148" s="37"/>
      <c r="DD148" s="36">
        <f>SUM(DD136:DD147)</f>
        <v>0.109</v>
      </c>
      <c r="DE148" s="29">
        <f>SUM(DE136:DE147)</f>
        <v>26.48</v>
      </c>
      <c r="DF148" s="37"/>
      <c r="DG148" s="36">
        <f>SUM(DG136:DG147)</f>
        <v>0</v>
      </c>
      <c r="DH148" s="29">
        <f>SUM(DH136:DH147)</f>
        <v>0</v>
      </c>
      <c r="DI148" s="37"/>
      <c r="DJ148" s="36">
        <f>SUM(DJ136:DJ147)</f>
        <v>0</v>
      </c>
      <c r="DK148" s="29">
        <f>SUM(DK136:DK147)</f>
        <v>0</v>
      </c>
      <c r="DL148" s="37"/>
      <c r="DM148" s="36">
        <f>SUM(DM136:DM147)</f>
        <v>0</v>
      </c>
      <c r="DN148" s="29">
        <f>SUM(DN136:DN147)</f>
        <v>0</v>
      </c>
      <c r="DO148" s="37"/>
      <c r="DP148" s="36">
        <f>SUM(DP136:DP147)</f>
        <v>1704.7</v>
      </c>
      <c r="DQ148" s="29">
        <f>SUM(DQ136:DQ147)</f>
        <v>29593.670000000002</v>
      </c>
      <c r="DR148" s="37"/>
      <c r="DS148" s="36">
        <f t="shared" ref="DS148:DT148" si="509">SUM(DS136:DS147)</f>
        <v>0</v>
      </c>
      <c r="DT148" s="29">
        <f t="shared" si="509"/>
        <v>0</v>
      </c>
      <c r="DU148" s="37"/>
      <c r="DV148" s="36">
        <f t="shared" ref="DV148:DW148" si="510">SUM(DV136:DV147)</f>
        <v>0</v>
      </c>
      <c r="DW148" s="29">
        <f t="shared" si="510"/>
        <v>0</v>
      </c>
      <c r="DX148" s="37"/>
      <c r="DY148" s="36">
        <f>SUM(DY136:DY147)</f>
        <v>0</v>
      </c>
      <c r="DZ148" s="29">
        <f>SUM(DZ136:DZ147)</f>
        <v>0</v>
      </c>
      <c r="EA148" s="37"/>
      <c r="EB148" s="30">
        <f t="shared" si="496"/>
        <v>4172.7089999999998</v>
      </c>
      <c r="EC148" s="31">
        <f t="shared" si="497"/>
        <v>73678.31</v>
      </c>
    </row>
    <row r="149" spans="1:133" x14ac:dyDescent="0.3">
      <c r="A149" s="47">
        <v>2015</v>
      </c>
      <c r="B149" s="44" t="s">
        <v>5</v>
      </c>
      <c r="C149" s="34">
        <v>0</v>
      </c>
      <c r="D149" s="9">
        <v>0</v>
      </c>
      <c r="E149" s="35">
        <v>0</v>
      </c>
      <c r="F149" s="34">
        <v>0</v>
      </c>
      <c r="G149" s="9">
        <v>0</v>
      </c>
      <c r="H149" s="35">
        <v>0</v>
      </c>
      <c r="I149" s="34">
        <v>0</v>
      </c>
      <c r="J149" s="9">
        <v>0</v>
      </c>
      <c r="K149" s="35">
        <f t="shared" ref="K149:K160" si="511">IF(I149=0,0,J149/I149*1000)</f>
        <v>0</v>
      </c>
      <c r="L149" s="34">
        <v>0</v>
      </c>
      <c r="M149" s="9">
        <v>0</v>
      </c>
      <c r="N149" s="35">
        <v>0</v>
      </c>
      <c r="O149" s="34">
        <v>0</v>
      </c>
      <c r="P149" s="9">
        <v>0</v>
      </c>
      <c r="Q149" s="35">
        <v>0</v>
      </c>
      <c r="R149" s="34">
        <v>0</v>
      </c>
      <c r="S149" s="9">
        <v>0</v>
      </c>
      <c r="T149" s="35">
        <v>0</v>
      </c>
      <c r="U149" s="34">
        <v>0</v>
      </c>
      <c r="V149" s="9">
        <v>0</v>
      </c>
      <c r="W149" s="35">
        <v>0</v>
      </c>
      <c r="X149" s="34">
        <v>0</v>
      </c>
      <c r="Y149" s="9">
        <v>0</v>
      </c>
      <c r="Z149" s="35">
        <v>0</v>
      </c>
      <c r="AA149" s="34">
        <v>0</v>
      </c>
      <c r="AB149" s="9">
        <v>0</v>
      </c>
      <c r="AC149" s="35">
        <v>0</v>
      </c>
      <c r="AD149" s="34">
        <v>0</v>
      </c>
      <c r="AE149" s="9">
        <v>0</v>
      </c>
      <c r="AF149" s="35">
        <v>0</v>
      </c>
      <c r="AG149" s="34">
        <v>0</v>
      </c>
      <c r="AH149" s="9">
        <v>0</v>
      </c>
      <c r="AI149" s="35">
        <v>0</v>
      </c>
      <c r="AJ149" s="34">
        <v>0</v>
      </c>
      <c r="AK149" s="9">
        <v>0</v>
      </c>
      <c r="AL149" s="35">
        <v>0</v>
      </c>
      <c r="AM149" s="34">
        <v>0</v>
      </c>
      <c r="AN149" s="9">
        <v>0</v>
      </c>
      <c r="AO149" s="35">
        <v>0</v>
      </c>
      <c r="AP149" s="34">
        <v>0</v>
      </c>
      <c r="AQ149" s="9">
        <v>0</v>
      </c>
      <c r="AR149" s="35">
        <v>0</v>
      </c>
      <c r="AS149" s="34">
        <v>296.53500000000003</v>
      </c>
      <c r="AT149" s="9">
        <v>3940.08</v>
      </c>
      <c r="AU149" s="35">
        <f t="shared" ref="AU149:AU160" si="512">AT149/AS149*1000</f>
        <v>13287.065607769739</v>
      </c>
      <c r="AV149" s="34">
        <v>0</v>
      </c>
      <c r="AW149" s="9">
        <v>0</v>
      </c>
      <c r="AX149" s="35">
        <v>0</v>
      </c>
      <c r="AY149" s="34">
        <v>0</v>
      </c>
      <c r="AZ149" s="9">
        <v>0</v>
      </c>
      <c r="BA149" s="35">
        <v>0</v>
      </c>
      <c r="BB149" s="34">
        <v>0</v>
      </c>
      <c r="BC149" s="9">
        <v>0</v>
      </c>
      <c r="BD149" s="35">
        <v>0</v>
      </c>
      <c r="BE149" s="34">
        <v>0</v>
      </c>
      <c r="BF149" s="9">
        <v>0</v>
      </c>
      <c r="BG149" s="35">
        <v>0</v>
      </c>
      <c r="BH149" s="34">
        <v>68</v>
      </c>
      <c r="BI149" s="9">
        <v>818.63</v>
      </c>
      <c r="BJ149" s="35">
        <f t="shared" ref="BJ149:BJ160" si="513">BI149/BH149*1000</f>
        <v>12038.676470588236</v>
      </c>
      <c r="BK149" s="34">
        <v>0</v>
      </c>
      <c r="BL149" s="9">
        <v>0</v>
      </c>
      <c r="BM149" s="35">
        <v>0</v>
      </c>
      <c r="BN149" s="34">
        <v>0</v>
      </c>
      <c r="BO149" s="9">
        <v>0</v>
      </c>
      <c r="BP149" s="35">
        <v>0</v>
      </c>
      <c r="BQ149" s="34">
        <v>0</v>
      </c>
      <c r="BR149" s="9">
        <v>0</v>
      </c>
      <c r="BS149" s="35">
        <v>0</v>
      </c>
      <c r="BT149" s="34">
        <v>0</v>
      </c>
      <c r="BU149" s="9">
        <v>0</v>
      </c>
      <c r="BV149" s="35">
        <v>0</v>
      </c>
      <c r="BW149" s="34">
        <v>0</v>
      </c>
      <c r="BX149" s="9">
        <v>0</v>
      </c>
      <c r="BY149" s="35">
        <v>0</v>
      </c>
      <c r="BZ149" s="34"/>
      <c r="CA149" s="9"/>
      <c r="CB149" s="35"/>
      <c r="CC149" s="34">
        <v>0</v>
      </c>
      <c r="CD149" s="9">
        <v>0</v>
      </c>
      <c r="CE149" s="35">
        <v>0</v>
      </c>
      <c r="CF149" s="34">
        <v>38.719000000000001</v>
      </c>
      <c r="CG149" s="9">
        <v>995.71</v>
      </c>
      <c r="CH149" s="35">
        <f t="shared" ref="CH149:CH160" si="514">CG149/CF149*1000</f>
        <v>25716.314987473852</v>
      </c>
      <c r="CI149" s="34">
        <v>0</v>
      </c>
      <c r="CJ149" s="9">
        <v>0</v>
      </c>
      <c r="CK149" s="35">
        <v>0</v>
      </c>
      <c r="CL149" s="34">
        <v>0</v>
      </c>
      <c r="CM149" s="9">
        <v>0</v>
      </c>
      <c r="CN149" s="35">
        <v>0</v>
      </c>
      <c r="CO149" s="34">
        <v>0</v>
      </c>
      <c r="CP149" s="9">
        <v>0</v>
      </c>
      <c r="CQ149" s="35">
        <v>0</v>
      </c>
      <c r="CR149" s="34">
        <v>0</v>
      </c>
      <c r="CS149" s="9">
        <v>0</v>
      </c>
      <c r="CT149" s="35">
        <f t="shared" ref="CT149:CT160" si="515">IF(CR149=0,0,CS149/CR149*1000)</f>
        <v>0</v>
      </c>
      <c r="CU149" s="34">
        <v>0</v>
      </c>
      <c r="CV149" s="9">
        <v>0</v>
      </c>
      <c r="CW149" s="35">
        <v>0</v>
      </c>
      <c r="CX149" s="34">
        <v>0</v>
      </c>
      <c r="CY149" s="9">
        <v>0</v>
      </c>
      <c r="CZ149" s="35">
        <v>0</v>
      </c>
      <c r="DA149" s="34">
        <v>0</v>
      </c>
      <c r="DB149" s="9">
        <v>0</v>
      </c>
      <c r="DC149" s="35">
        <v>0</v>
      </c>
      <c r="DD149" s="34">
        <v>0</v>
      </c>
      <c r="DE149" s="9">
        <v>0</v>
      </c>
      <c r="DF149" s="35">
        <v>0</v>
      </c>
      <c r="DG149" s="34">
        <v>0</v>
      </c>
      <c r="DH149" s="9">
        <v>0</v>
      </c>
      <c r="DI149" s="35">
        <v>0</v>
      </c>
      <c r="DJ149" s="34">
        <v>0</v>
      </c>
      <c r="DK149" s="9">
        <v>0</v>
      </c>
      <c r="DL149" s="35">
        <v>0</v>
      </c>
      <c r="DM149" s="34">
        <v>0</v>
      </c>
      <c r="DN149" s="9">
        <v>0</v>
      </c>
      <c r="DO149" s="35">
        <v>0</v>
      </c>
      <c r="DP149" s="34">
        <v>32.302</v>
      </c>
      <c r="DQ149" s="9">
        <v>717.73</v>
      </c>
      <c r="DR149" s="35">
        <f t="shared" ref="DR149:DR160" si="516">DQ149/DP149*1000</f>
        <v>22219.367221843851</v>
      </c>
      <c r="DS149" s="34">
        <v>0</v>
      </c>
      <c r="DT149" s="9">
        <v>0</v>
      </c>
      <c r="DU149" s="35">
        <f t="shared" ref="DU149:DU160" si="517">IF(DS149=0,0,DT149/DS149*1000)</f>
        <v>0</v>
      </c>
      <c r="DV149" s="34">
        <v>0</v>
      </c>
      <c r="DW149" s="9">
        <v>0</v>
      </c>
      <c r="DX149" s="35">
        <f t="shared" ref="DX149:DX160" si="518">IF(DV149=0,0,DW149/DV149*1000)</f>
        <v>0</v>
      </c>
      <c r="DY149" s="34">
        <v>0</v>
      </c>
      <c r="DZ149" s="9">
        <v>0</v>
      </c>
      <c r="EA149" s="35">
        <v>0</v>
      </c>
      <c r="EB149" s="7">
        <f t="shared" si="496"/>
        <v>435.55600000000004</v>
      </c>
      <c r="EC149" s="11">
        <f t="shared" si="497"/>
        <v>6472.15</v>
      </c>
    </row>
    <row r="150" spans="1:133" x14ac:dyDescent="0.3">
      <c r="A150" s="47">
        <v>2015</v>
      </c>
      <c r="B150" s="44" t="s">
        <v>6</v>
      </c>
      <c r="C150" s="34">
        <v>0</v>
      </c>
      <c r="D150" s="9">
        <v>0</v>
      </c>
      <c r="E150" s="35">
        <v>0</v>
      </c>
      <c r="F150" s="34">
        <v>0</v>
      </c>
      <c r="G150" s="9">
        <v>0</v>
      </c>
      <c r="H150" s="35">
        <v>0</v>
      </c>
      <c r="I150" s="34">
        <v>0</v>
      </c>
      <c r="J150" s="9">
        <v>0</v>
      </c>
      <c r="K150" s="35">
        <f t="shared" si="511"/>
        <v>0</v>
      </c>
      <c r="L150" s="34">
        <v>0</v>
      </c>
      <c r="M150" s="9">
        <v>0</v>
      </c>
      <c r="N150" s="35">
        <v>0</v>
      </c>
      <c r="O150" s="34">
        <v>0</v>
      </c>
      <c r="P150" s="9">
        <v>0</v>
      </c>
      <c r="Q150" s="35">
        <v>0</v>
      </c>
      <c r="R150" s="34">
        <v>0</v>
      </c>
      <c r="S150" s="9">
        <v>0</v>
      </c>
      <c r="T150" s="35">
        <v>0</v>
      </c>
      <c r="U150" s="34">
        <v>0</v>
      </c>
      <c r="V150" s="9">
        <v>0</v>
      </c>
      <c r="W150" s="35">
        <v>0</v>
      </c>
      <c r="X150" s="34">
        <v>0</v>
      </c>
      <c r="Y150" s="9">
        <v>0</v>
      </c>
      <c r="Z150" s="35">
        <v>0</v>
      </c>
      <c r="AA150" s="34">
        <v>0</v>
      </c>
      <c r="AB150" s="9">
        <v>0</v>
      </c>
      <c r="AC150" s="35">
        <v>0</v>
      </c>
      <c r="AD150" s="34">
        <v>0</v>
      </c>
      <c r="AE150" s="9">
        <v>0</v>
      </c>
      <c r="AF150" s="35">
        <v>0</v>
      </c>
      <c r="AG150" s="34">
        <v>0</v>
      </c>
      <c r="AH150" s="9">
        <v>0</v>
      </c>
      <c r="AI150" s="35">
        <v>0</v>
      </c>
      <c r="AJ150" s="34">
        <v>0</v>
      </c>
      <c r="AK150" s="9">
        <v>0</v>
      </c>
      <c r="AL150" s="35">
        <v>0</v>
      </c>
      <c r="AM150" s="34">
        <v>0</v>
      </c>
      <c r="AN150" s="9">
        <v>0</v>
      </c>
      <c r="AO150" s="35">
        <v>0</v>
      </c>
      <c r="AP150" s="34">
        <v>0</v>
      </c>
      <c r="AQ150" s="9">
        <v>0</v>
      </c>
      <c r="AR150" s="35">
        <v>0</v>
      </c>
      <c r="AS150" s="34">
        <v>92.001999999999995</v>
      </c>
      <c r="AT150" s="9">
        <v>1065.6500000000001</v>
      </c>
      <c r="AU150" s="35">
        <f t="shared" si="512"/>
        <v>11582.900371731052</v>
      </c>
      <c r="AV150" s="34">
        <v>0</v>
      </c>
      <c r="AW150" s="9">
        <v>0</v>
      </c>
      <c r="AX150" s="35">
        <v>0</v>
      </c>
      <c r="AY150" s="34">
        <v>0</v>
      </c>
      <c r="AZ150" s="9">
        <v>0</v>
      </c>
      <c r="BA150" s="35">
        <v>0</v>
      </c>
      <c r="BB150" s="34">
        <v>0</v>
      </c>
      <c r="BC150" s="9">
        <v>0</v>
      </c>
      <c r="BD150" s="35">
        <v>0</v>
      </c>
      <c r="BE150" s="34">
        <v>0</v>
      </c>
      <c r="BF150" s="9">
        <v>0</v>
      </c>
      <c r="BG150" s="35">
        <v>0</v>
      </c>
      <c r="BH150" s="34">
        <v>48</v>
      </c>
      <c r="BI150" s="9">
        <v>529.26</v>
      </c>
      <c r="BJ150" s="35">
        <f t="shared" si="513"/>
        <v>11026.25</v>
      </c>
      <c r="BK150" s="34">
        <v>0</v>
      </c>
      <c r="BL150" s="9">
        <v>0</v>
      </c>
      <c r="BM150" s="35">
        <v>0</v>
      </c>
      <c r="BN150" s="34">
        <v>0</v>
      </c>
      <c r="BO150" s="9">
        <v>0</v>
      </c>
      <c r="BP150" s="35">
        <v>0</v>
      </c>
      <c r="BQ150" s="34">
        <v>0</v>
      </c>
      <c r="BR150" s="9">
        <v>0</v>
      </c>
      <c r="BS150" s="35">
        <v>0</v>
      </c>
      <c r="BT150" s="34">
        <v>0</v>
      </c>
      <c r="BU150" s="9">
        <v>0</v>
      </c>
      <c r="BV150" s="35">
        <v>0</v>
      </c>
      <c r="BW150" s="34">
        <v>0</v>
      </c>
      <c r="BX150" s="9">
        <v>0</v>
      </c>
      <c r="BY150" s="35">
        <v>0</v>
      </c>
      <c r="BZ150" s="34"/>
      <c r="CA150" s="9"/>
      <c r="CB150" s="35"/>
      <c r="CC150" s="34">
        <v>0</v>
      </c>
      <c r="CD150" s="9">
        <v>0</v>
      </c>
      <c r="CE150" s="35">
        <v>0</v>
      </c>
      <c r="CF150" s="34">
        <v>10.3</v>
      </c>
      <c r="CG150" s="9">
        <v>302.85000000000002</v>
      </c>
      <c r="CH150" s="35">
        <f t="shared" si="514"/>
        <v>29402.912621359224</v>
      </c>
      <c r="CI150" s="34">
        <v>0</v>
      </c>
      <c r="CJ150" s="9">
        <v>0</v>
      </c>
      <c r="CK150" s="35">
        <v>0</v>
      </c>
      <c r="CL150" s="34">
        <v>0</v>
      </c>
      <c r="CM150" s="9">
        <v>0</v>
      </c>
      <c r="CN150" s="35">
        <v>0</v>
      </c>
      <c r="CO150" s="34">
        <v>0</v>
      </c>
      <c r="CP150" s="9">
        <v>0</v>
      </c>
      <c r="CQ150" s="35">
        <v>0</v>
      </c>
      <c r="CR150" s="34">
        <v>0</v>
      </c>
      <c r="CS150" s="9">
        <v>0</v>
      </c>
      <c r="CT150" s="35">
        <f t="shared" si="515"/>
        <v>0</v>
      </c>
      <c r="CU150" s="34">
        <v>0</v>
      </c>
      <c r="CV150" s="9">
        <v>0</v>
      </c>
      <c r="CW150" s="35">
        <v>0</v>
      </c>
      <c r="CX150" s="34">
        <v>0</v>
      </c>
      <c r="CY150" s="9">
        <v>0</v>
      </c>
      <c r="CZ150" s="35">
        <v>0</v>
      </c>
      <c r="DA150" s="34">
        <v>0</v>
      </c>
      <c r="DB150" s="9">
        <v>0</v>
      </c>
      <c r="DC150" s="35">
        <v>0</v>
      </c>
      <c r="DD150" s="34">
        <v>0</v>
      </c>
      <c r="DE150" s="9">
        <v>0</v>
      </c>
      <c r="DF150" s="35">
        <v>0</v>
      </c>
      <c r="DG150" s="34">
        <v>0</v>
      </c>
      <c r="DH150" s="9">
        <v>0</v>
      </c>
      <c r="DI150" s="35">
        <v>0</v>
      </c>
      <c r="DJ150" s="34">
        <v>0</v>
      </c>
      <c r="DK150" s="9">
        <v>0</v>
      </c>
      <c r="DL150" s="35">
        <v>0</v>
      </c>
      <c r="DM150" s="34">
        <v>0</v>
      </c>
      <c r="DN150" s="9">
        <v>0</v>
      </c>
      <c r="DO150" s="35">
        <v>0</v>
      </c>
      <c r="DP150" s="34">
        <v>261.25200000000001</v>
      </c>
      <c r="DQ150" s="9">
        <v>4018.49</v>
      </c>
      <c r="DR150" s="35">
        <f t="shared" si="516"/>
        <v>15381.662149954831</v>
      </c>
      <c r="DS150" s="34">
        <v>0</v>
      </c>
      <c r="DT150" s="9">
        <v>0</v>
      </c>
      <c r="DU150" s="35">
        <f t="shared" si="517"/>
        <v>0</v>
      </c>
      <c r="DV150" s="34">
        <v>0</v>
      </c>
      <c r="DW150" s="9">
        <v>0</v>
      </c>
      <c r="DX150" s="35">
        <f t="shared" si="518"/>
        <v>0</v>
      </c>
      <c r="DY150" s="34">
        <v>0</v>
      </c>
      <c r="DZ150" s="9">
        <v>0</v>
      </c>
      <c r="EA150" s="35">
        <v>0</v>
      </c>
      <c r="EB150" s="7">
        <f t="shared" si="496"/>
        <v>411.55400000000003</v>
      </c>
      <c r="EC150" s="11">
        <f t="shared" si="497"/>
        <v>5916.25</v>
      </c>
    </row>
    <row r="151" spans="1:133" x14ac:dyDescent="0.3">
      <c r="A151" s="47">
        <v>2015</v>
      </c>
      <c r="B151" s="44" t="s">
        <v>7</v>
      </c>
      <c r="C151" s="34">
        <v>0</v>
      </c>
      <c r="D151" s="9">
        <v>0</v>
      </c>
      <c r="E151" s="35">
        <v>0</v>
      </c>
      <c r="F151" s="34">
        <v>0</v>
      </c>
      <c r="G151" s="9">
        <v>0</v>
      </c>
      <c r="H151" s="35">
        <v>0</v>
      </c>
      <c r="I151" s="34">
        <v>0</v>
      </c>
      <c r="J151" s="9">
        <v>0</v>
      </c>
      <c r="K151" s="35">
        <f t="shared" si="511"/>
        <v>0</v>
      </c>
      <c r="L151" s="34">
        <v>0</v>
      </c>
      <c r="M151" s="9">
        <v>0</v>
      </c>
      <c r="N151" s="35">
        <v>0</v>
      </c>
      <c r="O151" s="34">
        <v>0</v>
      </c>
      <c r="P151" s="9">
        <v>0</v>
      </c>
      <c r="Q151" s="35">
        <v>0</v>
      </c>
      <c r="R151" s="34">
        <v>0</v>
      </c>
      <c r="S151" s="9">
        <v>0</v>
      </c>
      <c r="T151" s="35">
        <v>0</v>
      </c>
      <c r="U151" s="34">
        <v>0</v>
      </c>
      <c r="V151" s="9">
        <v>0</v>
      </c>
      <c r="W151" s="35">
        <v>0</v>
      </c>
      <c r="X151" s="34">
        <v>0</v>
      </c>
      <c r="Y151" s="9">
        <v>0</v>
      </c>
      <c r="Z151" s="35">
        <v>0</v>
      </c>
      <c r="AA151" s="34">
        <v>0</v>
      </c>
      <c r="AB151" s="9">
        <v>0</v>
      </c>
      <c r="AC151" s="35">
        <v>0</v>
      </c>
      <c r="AD151" s="34">
        <v>0</v>
      </c>
      <c r="AE151" s="9">
        <v>0</v>
      </c>
      <c r="AF151" s="35">
        <v>0</v>
      </c>
      <c r="AG151" s="34">
        <v>0</v>
      </c>
      <c r="AH151" s="9">
        <v>0</v>
      </c>
      <c r="AI151" s="35">
        <v>0</v>
      </c>
      <c r="AJ151" s="34">
        <v>0</v>
      </c>
      <c r="AK151" s="9">
        <v>0</v>
      </c>
      <c r="AL151" s="35">
        <v>0</v>
      </c>
      <c r="AM151" s="34">
        <v>0</v>
      </c>
      <c r="AN151" s="9">
        <v>0</v>
      </c>
      <c r="AO151" s="35">
        <v>0</v>
      </c>
      <c r="AP151" s="34">
        <v>0</v>
      </c>
      <c r="AQ151" s="9">
        <v>0</v>
      </c>
      <c r="AR151" s="35">
        <v>0</v>
      </c>
      <c r="AS151" s="34">
        <v>72.003</v>
      </c>
      <c r="AT151" s="9">
        <v>792.7</v>
      </c>
      <c r="AU151" s="35">
        <f t="shared" si="512"/>
        <v>11009.2635029096</v>
      </c>
      <c r="AV151" s="34">
        <v>0</v>
      </c>
      <c r="AW151" s="9">
        <v>0</v>
      </c>
      <c r="AX151" s="35">
        <v>0</v>
      </c>
      <c r="AY151" s="34">
        <v>0</v>
      </c>
      <c r="AZ151" s="9">
        <v>0</v>
      </c>
      <c r="BA151" s="35">
        <v>0</v>
      </c>
      <c r="BB151" s="34">
        <v>0</v>
      </c>
      <c r="BC151" s="9">
        <v>0</v>
      </c>
      <c r="BD151" s="35">
        <v>0</v>
      </c>
      <c r="BE151" s="34">
        <v>0</v>
      </c>
      <c r="BF151" s="9">
        <v>0</v>
      </c>
      <c r="BG151" s="35">
        <v>0</v>
      </c>
      <c r="BH151" s="34">
        <v>48</v>
      </c>
      <c r="BI151" s="9">
        <v>527.51</v>
      </c>
      <c r="BJ151" s="35">
        <f t="shared" si="513"/>
        <v>10989.791666666668</v>
      </c>
      <c r="BK151" s="34">
        <v>0</v>
      </c>
      <c r="BL151" s="9">
        <v>0</v>
      </c>
      <c r="BM151" s="35">
        <v>0</v>
      </c>
      <c r="BN151" s="34">
        <v>0</v>
      </c>
      <c r="BO151" s="9">
        <v>0</v>
      </c>
      <c r="BP151" s="35">
        <v>0</v>
      </c>
      <c r="BQ151" s="34">
        <v>0</v>
      </c>
      <c r="BR151" s="9">
        <v>0</v>
      </c>
      <c r="BS151" s="35">
        <v>0</v>
      </c>
      <c r="BT151" s="34">
        <v>0</v>
      </c>
      <c r="BU151" s="9">
        <v>0</v>
      </c>
      <c r="BV151" s="35">
        <v>0</v>
      </c>
      <c r="BW151" s="34">
        <v>0</v>
      </c>
      <c r="BX151" s="9">
        <v>0</v>
      </c>
      <c r="BY151" s="35">
        <v>0</v>
      </c>
      <c r="BZ151" s="34"/>
      <c r="CA151" s="9"/>
      <c r="CB151" s="35"/>
      <c r="CC151" s="34">
        <v>0</v>
      </c>
      <c r="CD151" s="9">
        <v>0</v>
      </c>
      <c r="CE151" s="35">
        <v>0</v>
      </c>
      <c r="CF151" s="34">
        <v>9.6</v>
      </c>
      <c r="CG151" s="9">
        <v>377.67</v>
      </c>
      <c r="CH151" s="35">
        <f t="shared" si="514"/>
        <v>39340.625</v>
      </c>
      <c r="CI151" s="34">
        <v>0</v>
      </c>
      <c r="CJ151" s="9">
        <v>0</v>
      </c>
      <c r="CK151" s="35">
        <v>0</v>
      </c>
      <c r="CL151" s="34">
        <v>0</v>
      </c>
      <c r="CM151" s="9">
        <v>0</v>
      </c>
      <c r="CN151" s="35">
        <v>0</v>
      </c>
      <c r="CO151" s="34">
        <v>0</v>
      </c>
      <c r="CP151" s="9">
        <v>0</v>
      </c>
      <c r="CQ151" s="35">
        <v>0</v>
      </c>
      <c r="CR151" s="34">
        <v>0</v>
      </c>
      <c r="CS151" s="9">
        <v>0</v>
      </c>
      <c r="CT151" s="35">
        <f t="shared" si="515"/>
        <v>0</v>
      </c>
      <c r="CU151" s="34">
        <v>0</v>
      </c>
      <c r="CV151" s="9">
        <v>0</v>
      </c>
      <c r="CW151" s="35">
        <v>0</v>
      </c>
      <c r="CX151" s="34">
        <v>0</v>
      </c>
      <c r="CY151" s="9">
        <v>0</v>
      </c>
      <c r="CZ151" s="35">
        <v>0</v>
      </c>
      <c r="DA151" s="34">
        <v>0</v>
      </c>
      <c r="DB151" s="9">
        <v>0</v>
      </c>
      <c r="DC151" s="35">
        <v>0</v>
      </c>
      <c r="DD151" s="34">
        <v>0</v>
      </c>
      <c r="DE151" s="9">
        <v>0</v>
      </c>
      <c r="DF151" s="35">
        <v>0</v>
      </c>
      <c r="DG151" s="34">
        <v>0</v>
      </c>
      <c r="DH151" s="9">
        <v>0</v>
      </c>
      <c r="DI151" s="35">
        <v>0</v>
      </c>
      <c r="DJ151" s="34">
        <v>0</v>
      </c>
      <c r="DK151" s="9">
        <v>0</v>
      </c>
      <c r="DL151" s="35">
        <v>0</v>
      </c>
      <c r="DM151" s="34">
        <v>0</v>
      </c>
      <c r="DN151" s="9">
        <v>0</v>
      </c>
      <c r="DO151" s="35">
        <v>0</v>
      </c>
      <c r="DP151" s="34">
        <v>115.986</v>
      </c>
      <c r="DQ151" s="9">
        <v>1444.04</v>
      </c>
      <c r="DR151" s="35">
        <f t="shared" si="516"/>
        <v>12450.123290741985</v>
      </c>
      <c r="DS151" s="34">
        <v>0</v>
      </c>
      <c r="DT151" s="9">
        <v>0</v>
      </c>
      <c r="DU151" s="35">
        <f t="shared" si="517"/>
        <v>0</v>
      </c>
      <c r="DV151" s="34">
        <v>0</v>
      </c>
      <c r="DW151" s="9">
        <v>0</v>
      </c>
      <c r="DX151" s="35">
        <f t="shared" si="518"/>
        <v>0</v>
      </c>
      <c r="DY151" s="34">
        <v>0</v>
      </c>
      <c r="DZ151" s="9">
        <v>0</v>
      </c>
      <c r="EA151" s="35">
        <v>0</v>
      </c>
      <c r="EB151" s="7">
        <f t="shared" si="496"/>
        <v>245.589</v>
      </c>
      <c r="EC151" s="11">
        <f t="shared" si="497"/>
        <v>3141.92</v>
      </c>
    </row>
    <row r="152" spans="1:133" x14ac:dyDescent="0.3">
      <c r="A152" s="47">
        <v>2015</v>
      </c>
      <c r="B152" s="44" t="s">
        <v>8</v>
      </c>
      <c r="C152" s="34">
        <v>0</v>
      </c>
      <c r="D152" s="9">
        <v>0</v>
      </c>
      <c r="E152" s="35">
        <v>0</v>
      </c>
      <c r="F152" s="34">
        <v>0</v>
      </c>
      <c r="G152" s="9">
        <v>0</v>
      </c>
      <c r="H152" s="35">
        <v>0</v>
      </c>
      <c r="I152" s="34">
        <v>0</v>
      </c>
      <c r="J152" s="9">
        <v>0</v>
      </c>
      <c r="K152" s="35">
        <f t="shared" si="511"/>
        <v>0</v>
      </c>
      <c r="L152" s="34">
        <v>0</v>
      </c>
      <c r="M152" s="9">
        <v>0</v>
      </c>
      <c r="N152" s="35">
        <v>0</v>
      </c>
      <c r="O152" s="34">
        <v>0</v>
      </c>
      <c r="P152" s="9">
        <v>0</v>
      </c>
      <c r="Q152" s="35">
        <v>0</v>
      </c>
      <c r="R152" s="34">
        <v>0</v>
      </c>
      <c r="S152" s="9">
        <v>0</v>
      </c>
      <c r="T152" s="35">
        <v>0</v>
      </c>
      <c r="U152" s="34">
        <v>0</v>
      </c>
      <c r="V152" s="9">
        <v>0</v>
      </c>
      <c r="W152" s="35">
        <v>0</v>
      </c>
      <c r="X152" s="34">
        <v>0</v>
      </c>
      <c r="Y152" s="9">
        <v>0</v>
      </c>
      <c r="Z152" s="35">
        <v>0</v>
      </c>
      <c r="AA152" s="34">
        <v>0</v>
      </c>
      <c r="AB152" s="9">
        <v>0</v>
      </c>
      <c r="AC152" s="35">
        <v>0</v>
      </c>
      <c r="AD152" s="34">
        <v>0</v>
      </c>
      <c r="AE152" s="9">
        <v>0</v>
      </c>
      <c r="AF152" s="35">
        <v>0</v>
      </c>
      <c r="AG152" s="34">
        <v>0</v>
      </c>
      <c r="AH152" s="9">
        <v>0</v>
      </c>
      <c r="AI152" s="35">
        <v>0</v>
      </c>
      <c r="AJ152" s="34">
        <v>0</v>
      </c>
      <c r="AK152" s="9">
        <v>0</v>
      </c>
      <c r="AL152" s="35">
        <v>0</v>
      </c>
      <c r="AM152" s="34">
        <v>0</v>
      </c>
      <c r="AN152" s="9">
        <v>0</v>
      </c>
      <c r="AO152" s="35">
        <v>0</v>
      </c>
      <c r="AP152" s="34">
        <v>0</v>
      </c>
      <c r="AQ152" s="9">
        <v>0</v>
      </c>
      <c r="AR152" s="35">
        <v>0</v>
      </c>
      <c r="AS152" s="34">
        <v>20.006</v>
      </c>
      <c r="AT152" s="9">
        <v>188.9</v>
      </c>
      <c r="AU152" s="35">
        <f t="shared" si="512"/>
        <v>9442.1673497950615</v>
      </c>
      <c r="AV152" s="34">
        <v>0</v>
      </c>
      <c r="AW152" s="9">
        <v>0</v>
      </c>
      <c r="AX152" s="35">
        <v>0</v>
      </c>
      <c r="AY152" s="34">
        <v>0</v>
      </c>
      <c r="AZ152" s="9">
        <v>0</v>
      </c>
      <c r="BA152" s="35">
        <v>0</v>
      </c>
      <c r="BB152" s="34">
        <v>0</v>
      </c>
      <c r="BC152" s="9">
        <v>0</v>
      </c>
      <c r="BD152" s="35">
        <v>0</v>
      </c>
      <c r="BE152" s="34">
        <v>0</v>
      </c>
      <c r="BF152" s="9">
        <v>0</v>
      </c>
      <c r="BG152" s="35">
        <v>0</v>
      </c>
      <c r="BH152" s="34">
        <v>0</v>
      </c>
      <c r="BI152" s="9">
        <v>0</v>
      </c>
      <c r="BJ152" s="35">
        <v>0</v>
      </c>
      <c r="BK152" s="34">
        <v>0</v>
      </c>
      <c r="BL152" s="9">
        <v>0</v>
      </c>
      <c r="BM152" s="35">
        <v>0</v>
      </c>
      <c r="BN152" s="34">
        <v>0</v>
      </c>
      <c r="BO152" s="9">
        <v>0</v>
      </c>
      <c r="BP152" s="35">
        <v>0</v>
      </c>
      <c r="BQ152" s="34">
        <v>0</v>
      </c>
      <c r="BR152" s="9">
        <v>0</v>
      </c>
      <c r="BS152" s="35">
        <v>0</v>
      </c>
      <c r="BT152" s="34">
        <v>0</v>
      </c>
      <c r="BU152" s="9">
        <v>0</v>
      </c>
      <c r="BV152" s="35">
        <v>0</v>
      </c>
      <c r="BW152" s="34">
        <v>0</v>
      </c>
      <c r="BX152" s="9">
        <v>0</v>
      </c>
      <c r="BY152" s="35">
        <v>0</v>
      </c>
      <c r="BZ152" s="34"/>
      <c r="CA152" s="9"/>
      <c r="CB152" s="35"/>
      <c r="CC152" s="34">
        <v>0</v>
      </c>
      <c r="CD152" s="9">
        <v>0</v>
      </c>
      <c r="CE152" s="35">
        <v>0</v>
      </c>
      <c r="CF152" s="34">
        <v>155.24</v>
      </c>
      <c r="CG152" s="9">
        <v>2742.8</v>
      </c>
      <c r="CH152" s="35">
        <f t="shared" si="514"/>
        <v>17668.126771450658</v>
      </c>
      <c r="CI152" s="34">
        <v>0</v>
      </c>
      <c r="CJ152" s="9">
        <v>0</v>
      </c>
      <c r="CK152" s="35">
        <v>0</v>
      </c>
      <c r="CL152" s="34">
        <v>37</v>
      </c>
      <c r="CM152" s="9">
        <v>1074.28</v>
      </c>
      <c r="CN152" s="35">
        <f t="shared" ref="CN152:CN160" si="519">CM152/CL152*1000</f>
        <v>29034.594594594593</v>
      </c>
      <c r="CO152" s="34">
        <v>0</v>
      </c>
      <c r="CP152" s="9">
        <v>0</v>
      </c>
      <c r="CQ152" s="35">
        <v>0</v>
      </c>
      <c r="CR152" s="34">
        <v>0</v>
      </c>
      <c r="CS152" s="9">
        <v>0</v>
      </c>
      <c r="CT152" s="35">
        <f t="shared" si="515"/>
        <v>0</v>
      </c>
      <c r="CU152" s="34">
        <v>0</v>
      </c>
      <c r="CV152" s="9">
        <v>0</v>
      </c>
      <c r="CW152" s="35">
        <v>0</v>
      </c>
      <c r="CX152" s="34">
        <v>0</v>
      </c>
      <c r="CY152" s="9">
        <v>0</v>
      </c>
      <c r="CZ152" s="35">
        <v>0</v>
      </c>
      <c r="DA152" s="34">
        <v>0</v>
      </c>
      <c r="DB152" s="9">
        <v>0</v>
      </c>
      <c r="DC152" s="35">
        <v>0</v>
      </c>
      <c r="DD152" s="34">
        <v>0</v>
      </c>
      <c r="DE152" s="9">
        <v>0</v>
      </c>
      <c r="DF152" s="35">
        <v>0</v>
      </c>
      <c r="DG152" s="34">
        <v>0</v>
      </c>
      <c r="DH152" s="9">
        <v>0</v>
      </c>
      <c r="DI152" s="35">
        <v>0</v>
      </c>
      <c r="DJ152" s="34">
        <v>0</v>
      </c>
      <c r="DK152" s="9">
        <v>0</v>
      </c>
      <c r="DL152" s="35">
        <v>0</v>
      </c>
      <c r="DM152" s="34">
        <v>0</v>
      </c>
      <c r="DN152" s="9">
        <v>0</v>
      </c>
      <c r="DO152" s="35">
        <v>0</v>
      </c>
      <c r="DP152" s="34">
        <v>283.7</v>
      </c>
      <c r="DQ152" s="9">
        <v>3301.34</v>
      </c>
      <c r="DR152" s="35">
        <f t="shared" si="516"/>
        <v>11636.728939020093</v>
      </c>
      <c r="DS152" s="34">
        <v>0</v>
      </c>
      <c r="DT152" s="9">
        <v>0</v>
      </c>
      <c r="DU152" s="35">
        <f t="shared" si="517"/>
        <v>0</v>
      </c>
      <c r="DV152" s="34">
        <v>0</v>
      </c>
      <c r="DW152" s="9">
        <v>0</v>
      </c>
      <c r="DX152" s="35">
        <f t="shared" si="518"/>
        <v>0</v>
      </c>
      <c r="DY152" s="34">
        <v>0</v>
      </c>
      <c r="DZ152" s="9">
        <v>0</v>
      </c>
      <c r="EA152" s="35">
        <v>0</v>
      </c>
      <c r="EB152" s="7">
        <f t="shared" si="496"/>
        <v>495.94600000000003</v>
      </c>
      <c r="EC152" s="11">
        <f t="shared" si="497"/>
        <v>7307.3200000000006</v>
      </c>
    </row>
    <row r="153" spans="1:133" x14ac:dyDescent="0.3">
      <c r="A153" s="47">
        <v>2015</v>
      </c>
      <c r="B153" s="44" t="s">
        <v>9</v>
      </c>
      <c r="C153" s="34">
        <v>0</v>
      </c>
      <c r="D153" s="9">
        <v>0</v>
      </c>
      <c r="E153" s="35">
        <v>0</v>
      </c>
      <c r="F153" s="34">
        <v>0</v>
      </c>
      <c r="G153" s="9">
        <v>0</v>
      </c>
      <c r="H153" s="35">
        <v>0</v>
      </c>
      <c r="I153" s="34">
        <v>0</v>
      </c>
      <c r="J153" s="9">
        <v>0</v>
      </c>
      <c r="K153" s="35">
        <f t="shared" si="511"/>
        <v>0</v>
      </c>
      <c r="L153" s="34">
        <v>0</v>
      </c>
      <c r="M153" s="9">
        <v>0</v>
      </c>
      <c r="N153" s="35">
        <v>0</v>
      </c>
      <c r="O153" s="34">
        <v>0</v>
      </c>
      <c r="P153" s="9">
        <v>0</v>
      </c>
      <c r="Q153" s="35">
        <v>0</v>
      </c>
      <c r="R153" s="34">
        <v>0</v>
      </c>
      <c r="S153" s="9">
        <v>0</v>
      </c>
      <c r="T153" s="35">
        <v>0</v>
      </c>
      <c r="U153" s="34">
        <v>0</v>
      </c>
      <c r="V153" s="9">
        <v>0</v>
      </c>
      <c r="W153" s="35">
        <v>0</v>
      </c>
      <c r="X153" s="34">
        <v>0</v>
      </c>
      <c r="Y153" s="9">
        <v>0</v>
      </c>
      <c r="Z153" s="35">
        <v>0</v>
      </c>
      <c r="AA153" s="34">
        <v>0</v>
      </c>
      <c r="AB153" s="9">
        <v>0</v>
      </c>
      <c r="AC153" s="35">
        <v>0</v>
      </c>
      <c r="AD153" s="34">
        <v>0</v>
      </c>
      <c r="AE153" s="9">
        <v>0</v>
      </c>
      <c r="AF153" s="35">
        <v>0</v>
      </c>
      <c r="AG153" s="34">
        <v>0</v>
      </c>
      <c r="AH153" s="9">
        <v>0</v>
      </c>
      <c r="AI153" s="35">
        <v>0</v>
      </c>
      <c r="AJ153" s="34">
        <v>0</v>
      </c>
      <c r="AK153" s="9">
        <v>0</v>
      </c>
      <c r="AL153" s="35">
        <v>0</v>
      </c>
      <c r="AM153" s="34">
        <v>0</v>
      </c>
      <c r="AN153" s="9">
        <v>0</v>
      </c>
      <c r="AO153" s="35">
        <v>0</v>
      </c>
      <c r="AP153" s="34">
        <v>0</v>
      </c>
      <c r="AQ153" s="9">
        <v>0</v>
      </c>
      <c r="AR153" s="35">
        <v>0</v>
      </c>
      <c r="AS153" s="34">
        <v>78.019000000000005</v>
      </c>
      <c r="AT153" s="9">
        <v>801.41</v>
      </c>
      <c r="AU153" s="35">
        <f t="shared" si="512"/>
        <v>10271.985029287736</v>
      </c>
      <c r="AV153" s="34">
        <v>0</v>
      </c>
      <c r="AW153" s="9">
        <v>0</v>
      </c>
      <c r="AX153" s="35">
        <v>0</v>
      </c>
      <c r="AY153" s="34">
        <v>0</v>
      </c>
      <c r="AZ153" s="9">
        <v>0</v>
      </c>
      <c r="BA153" s="35">
        <v>0</v>
      </c>
      <c r="BB153" s="34">
        <v>0</v>
      </c>
      <c r="BC153" s="9">
        <v>0</v>
      </c>
      <c r="BD153" s="35">
        <v>0</v>
      </c>
      <c r="BE153" s="34">
        <v>0</v>
      </c>
      <c r="BF153" s="9">
        <v>0</v>
      </c>
      <c r="BG153" s="35">
        <v>0</v>
      </c>
      <c r="BH153" s="34">
        <v>72</v>
      </c>
      <c r="BI153" s="9">
        <v>477.66</v>
      </c>
      <c r="BJ153" s="35">
        <f t="shared" si="513"/>
        <v>6634.166666666667</v>
      </c>
      <c r="BK153" s="34">
        <v>0</v>
      </c>
      <c r="BL153" s="9">
        <v>0</v>
      </c>
      <c r="BM153" s="35">
        <v>0</v>
      </c>
      <c r="BN153" s="34">
        <v>0</v>
      </c>
      <c r="BO153" s="9">
        <v>0</v>
      </c>
      <c r="BP153" s="35">
        <v>0</v>
      </c>
      <c r="BQ153" s="34">
        <v>0</v>
      </c>
      <c r="BR153" s="9">
        <v>0</v>
      </c>
      <c r="BS153" s="35">
        <v>0</v>
      </c>
      <c r="BT153" s="34">
        <v>0</v>
      </c>
      <c r="BU153" s="9">
        <v>0</v>
      </c>
      <c r="BV153" s="35">
        <v>0</v>
      </c>
      <c r="BW153" s="34">
        <v>0</v>
      </c>
      <c r="BX153" s="9">
        <v>0</v>
      </c>
      <c r="BY153" s="35">
        <v>0</v>
      </c>
      <c r="BZ153" s="34"/>
      <c r="CA153" s="9"/>
      <c r="CB153" s="35"/>
      <c r="CC153" s="34">
        <v>0</v>
      </c>
      <c r="CD153" s="9">
        <v>0</v>
      </c>
      <c r="CE153" s="35">
        <v>0</v>
      </c>
      <c r="CF153" s="34">
        <v>20</v>
      </c>
      <c r="CG153" s="9">
        <v>409.6</v>
      </c>
      <c r="CH153" s="35">
        <f t="shared" si="514"/>
        <v>20480</v>
      </c>
      <c r="CI153" s="34">
        <v>0</v>
      </c>
      <c r="CJ153" s="9">
        <v>0</v>
      </c>
      <c r="CK153" s="35">
        <v>0</v>
      </c>
      <c r="CL153" s="34">
        <v>17</v>
      </c>
      <c r="CM153" s="9">
        <v>565.41999999999996</v>
      </c>
      <c r="CN153" s="35">
        <f t="shared" si="519"/>
        <v>33260</v>
      </c>
      <c r="CO153" s="34">
        <v>0</v>
      </c>
      <c r="CP153" s="9">
        <v>0</v>
      </c>
      <c r="CQ153" s="35">
        <v>0</v>
      </c>
      <c r="CR153" s="34">
        <v>0</v>
      </c>
      <c r="CS153" s="9">
        <v>0</v>
      </c>
      <c r="CT153" s="35">
        <f t="shared" si="515"/>
        <v>0</v>
      </c>
      <c r="CU153" s="34">
        <v>0</v>
      </c>
      <c r="CV153" s="9">
        <v>0</v>
      </c>
      <c r="CW153" s="35">
        <v>0</v>
      </c>
      <c r="CX153" s="34">
        <v>0</v>
      </c>
      <c r="CY153" s="9">
        <v>0</v>
      </c>
      <c r="CZ153" s="35">
        <v>0</v>
      </c>
      <c r="DA153" s="34">
        <v>0</v>
      </c>
      <c r="DB153" s="9">
        <v>0</v>
      </c>
      <c r="DC153" s="35">
        <v>0</v>
      </c>
      <c r="DD153" s="34">
        <v>0</v>
      </c>
      <c r="DE153" s="9">
        <v>0</v>
      </c>
      <c r="DF153" s="35">
        <v>0</v>
      </c>
      <c r="DG153" s="34">
        <v>0</v>
      </c>
      <c r="DH153" s="9">
        <v>0</v>
      </c>
      <c r="DI153" s="35">
        <v>0</v>
      </c>
      <c r="DJ153" s="34">
        <v>0</v>
      </c>
      <c r="DK153" s="9">
        <v>0</v>
      </c>
      <c r="DL153" s="35">
        <v>0</v>
      </c>
      <c r="DM153" s="34">
        <v>0</v>
      </c>
      <c r="DN153" s="9">
        <v>0</v>
      </c>
      <c r="DO153" s="35">
        <v>0</v>
      </c>
      <c r="DP153" s="34">
        <v>402.9</v>
      </c>
      <c r="DQ153" s="9">
        <v>4251.47</v>
      </c>
      <c r="DR153" s="35">
        <f t="shared" si="516"/>
        <v>10552.171754777861</v>
      </c>
      <c r="DS153" s="34">
        <v>0</v>
      </c>
      <c r="DT153" s="9">
        <v>0</v>
      </c>
      <c r="DU153" s="35">
        <f t="shared" si="517"/>
        <v>0</v>
      </c>
      <c r="DV153" s="34">
        <v>0</v>
      </c>
      <c r="DW153" s="9">
        <v>0</v>
      </c>
      <c r="DX153" s="35">
        <f t="shared" si="518"/>
        <v>0</v>
      </c>
      <c r="DY153" s="34">
        <v>0</v>
      </c>
      <c r="DZ153" s="9">
        <v>0</v>
      </c>
      <c r="EA153" s="35">
        <v>0</v>
      </c>
      <c r="EB153" s="7">
        <f t="shared" si="496"/>
        <v>589.91899999999998</v>
      </c>
      <c r="EC153" s="11">
        <f t="shared" si="497"/>
        <v>6505.56</v>
      </c>
    </row>
    <row r="154" spans="1:133" x14ac:dyDescent="0.3">
      <c r="A154" s="47">
        <v>2015</v>
      </c>
      <c r="B154" s="44" t="s">
        <v>10</v>
      </c>
      <c r="C154" s="34">
        <v>0</v>
      </c>
      <c r="D154" s="9">
        <v>0</v>
      </c>
      <c r="E154" s="35">
        <v>0</v>
      </c>
      <c r="F154" s="34">
        <v>0</v>
      </c>
      <c r="G154" s="9">
        <v>0</v>
      </c>
      <c r="H154" s="35">
        <v>0</v>
      </c>
      <c r="I154" s="34">
        <v>0</v>
      </c>
      <c r="J154" s="9">
        <v>0</v>
      </c>
      <c r="K154" s="35">
        <f t="shared" si="511"/>
        <v>0</v>
      </c>
      <c r="L154" s="34">
        <v>0</v>
      </c>
      <c r="M154" s="9">
        <v>0</v>
      </c>
      <c r="N154" s="35">
        <v>0</v>
      </c>
      <c r="O154" s="34">
        <v>0</v>
      </c>
      <c r="P154" s="9">
        <v>0</v>
      </c>
      <c r="Q154" s="35">
        <v>0</v>
      </c>
      <c r="R154" s="34">
        <v>1.04</v>
      </c>
      <c r="S154" s="9">
        <v>3.6</v>
      </c>
      <c r="T154" s="35">
        <f t="shared" ref="T154" si="520">S154/R154*1000</f>
        <v>3461.5384615384619</v>
      </c>
      <c r="U154" s="34">
        <v>0</v>
      </c>
      <c r="V154" s="9">
        <v>0</v>
      </c>
      <c r="W154" s="35">
        <v>0</v>
      </c>
      <c r="X154" s="34">
        <v>0</v>
      </c>
      <c r="Y154" s="9">
        <v>0</v>
      </c>
      <c r="Z154" s="35">
        <v>0</v>
      </c>
      <c r="AA154" s="34">
        <v>0</v>
      </c>
      <c r="AB154" s="9">
        <v>0</v>
      </c>
      <c r="AC154" s="35">
        <v>0</v>
      </c>
      <c r="AD154" s="34">
        <v>0</v>
      </c>
      <c r="AE154" s="9">
        <v>0</v>
      </c>
      <c r="AF154" s="35">
        <v>0</v>
      </c>
      <c r="AG154" s="34">
        <v>0</v>
      </c>
      <c r="AH154" s="9">
        <v>0</v>
      </c>
      <c r="AI154" s="35">
        <v>0</v>
      </c>
      <c r="AJ154" s="34">
        <v>0</v>
      </c>
      <c r="AK154" s="9">
        <v>0</v>
      </c>
      <c r="AL154" s="35">
        <v>0</v>
      </c>
      <c r="AM154" s="34">
        <v>0</v>
      </c>
      <c r="AN154" s="9">
        <v>0</v>
      </c>
      <c r="AO154" s="35">
        <v>0</v>
      </c>
      <c r="AP154" s="34">
        <v>0</v>
      </c>
      <c r="AQ154" s="9">
        <v>0</v>
      </c>
      <c r="AR154" s="35">
        <v>0</v>
      </c>
      <c r="AS154" s="34">
        <v>50.408000000000001</v>
      </c>
      <c r="AT154" s="9">
        <v>833.9</v>
      </c>
      <c r="AU154" s="35">
        <f t="shared" si="512"/>
        <v>16543.009046183142</v>
      </c>
      <c r="AV154" s="34">
        <v>0</v>
      </c>
      <c r="AW154" s="9">
        <v>0</v>
      </c>
      <c r="AX154" s="35">
        <v>0</v>
      </c>
      <c r="AY154" s="34">
        <v>0</v>
      </c>
      <c r="AZ154" s="9">
        <v>0</v>
      </c>
      <c r="BA154" s="35">
        <v>0</v>
      </c>
      <c r="BB154" s="34">
        <v>0</v>
      </c>
      <c r="BC154" s="9">
        <v>0</v>
      </c>
      <c r="BD154" s="35">
        <v>0</v>
      </c>
      <c r="BE154" s="34">
        <v>0</v>
      </c>
      <c r="BF154" s="9">
        <v>0</v>
      </c>
      <c r="BG154" s="35">
        <v>0</v>
      </c>
      <c r="BH154" s="34">
        <v>24</v>
      </c>
      <c r="BI154" s="9">
        <v>220.91</v>
      </c>
      <c r="BJ154" s="35">
        <f t="shared" si="513"/>
        <v>9204.5833333333339</v>
      </c>
      <c r="BK154" s="34">
        <v>0</v>
      </c>
      <c r="BL154" s="9">
        <v>0</v>
      </c>
      <c r="BM154" s="35">
        <v>0</v>
      </c>
      <c r="BN154" s="34">
        <v>0</v>
      </c>
      <c r="BO154" s="9">
        <v>0</v>
      </c>
      <c r="BP154" s="35">
        <v>0</v>
      </c>
      <c r="BQ154" s="34">
        <v>0</v>
      </c>
      <c r="BR154" s="9">
        <v>0</v>
      </c>
      <c r="BS154" s="35">
        <v>0</v>
      </c>
      <c r="BT154" s="34">
        <v>0</v>
      </c>
      <c r="BU154" s="9">
        <v>0</v>
      </c>
      <c r="BV154" s="35">
        <v>0</v>
      </c>
      <c r="BW154" s="34">
        <v>0</v>
      </c>
      <c r="BX154" s="9">
        <v>0</v>
      </c>
      <c r="BY154" s="35">
        <v>0</v>
      </c>
      <c r="BZ154" s="34"/>
      <c r="CA154" s="9"/>
      <c r="CB154" s="35"/>
      <c r="CC154" s="34">
        <v>0</v>
      </c>
      <c r="CD154" s="9">
        <v>0</v>
      </c>
      <c r="CE154" s="35">
        <v>0</v>
      </c>
      <c r="CF154" s="34">
        <v>28</v>
      </c>
      <c r="CG154" s="9">
        <v>724.52</v>
      </c>
      <c r="CH154" s="35">
        <f t="shared" si="514"/>
        <v>25875.714285714286</v>
      </c>
      <c r="CI154" s="34">
        <v>0</v>
      </c>
      <c r="CJ154" s="9">
        <v>0</v>
      </c>
      <c r="CK154" s="35">
        <v>0</v>
      </c>
      <c r="CL154" s="34">
        <v>17</v>
      </c>
      <c r="CM154" s="9">
        <v>544.07000000000005</v>
      </c>
      <c r="CN154" s="35">
        <f t="shared" si="519"/>
        <v>32004.117647058825</v>
      </c>
      <c r="CO154" s="34">
        <v>0</v>
      </c>
      <c r="CP154" s="9">
        <v>0</v>
      </c>
      <c r="CQ154" s="35">
        <v>0</v>
      </c>
      <c r="CR154" s="34">
        <v>0</v>
      </c>
      <c r="CS154" s="9">
        <v>0</v>
      </c>
      <c r="CT154" s="35">
        <f t="shared" si="515"/>
        <v>0</v>
      </c>
      <c r="CU154" s="34">
        <v>0</v>
      </c>
      <c r="CV154" s="9">
        <v>0</v>
      </c>
      <c r="CW154" s="35">
        <v>0</v>
      </c>
      <c r="CX154" s="34">
        <v>0</v>
      </c>
      <c r="CY154" s="9">
        <v>0</v>
      </c>
      <c r="CZ154" s="35">
        <v>0</v>
      </c>
      <c r="DA154" s="34">
        <v>0</v>
      </c>
      <c r="DB154" s="9">
        <v>0</v>
      </c>
      <c r="DC154" s="35">
        <v>0</v>
      </c>
      <c r="DD154" s="34">
        <v>0</v>
      </c>
      <c r="DE154" s="9">
        <v>0</v>
      </c>
      <c r="DF154" s="35">
        <v>0</v>
      </c>
      <c r="DG154" s="34">
        <v>0</v>
      </c>
      <c r="DH154" s="9">
        <v>0</v>
      </c>
      <c r="DI154" s="35">
        <v>0</v>
      </c>
      <c r="DJ154" s="34">
        <v>0</v>
      </c>
      <c r="DK154" s="9">
        <v>0</v>
      </c>
      <c r="DL154" s="35">
        <v>0</v>
      </c>
      <c r="DM154" s="34">
        <v>0</v>
      </c>
      <c r="DN154" s="9">
        <v>0</v>
      </c>
      <c r="DO154" s="35">
        <v>0</v>
      </c>
      <c r="DP154" s="34">
        <v>64.813999999999993</v>
      </c>
      <c r="DQ154" s="9">
        <v>943.51</v>
      </c>
      <c r="DR154" s="35">
        <f t="shared" si="516"/>
        <v>14557.194433301449</v>
      </c>
      <c r="DS154" s="34">
        <v>0</v>
      </c>
      <c r="DT154" s="9">
        <v>0</v>
      </c>
      <c r="DU154" s="35">
        <f t="shared" si="517"/>
        <v>0</v>
      </c>
      <c r="DV154" s="34">
        <v>0</v>
      </c>
      <c r="DW154" s="9">
        <v>0</v>
      </c>
      <c r="DX154" s="35">
        <f t="shared" si="518"/>
        <v>0</v>
      </c>
      <c r="DY154" s="34">
        <v>0</v>
      </c>
      <c r="DZ154" s="9">
        <v>0</v>
      </c>
      <c r="EA154" s="35">
        <v>0</v>
      </c>
      <c r="EB154" s="7">
        <f t="shared" si="496"/>
        <v>185.26199999999997</v>
      </c>
      <c r="EC154" s="11">
        <f t="shared" si="497"/>
        <v>3270.5099999999998</v>
      </c>
    </row>
    <row r="155" spans="1:133" x14ac:dyDescent="0.3">
      <c r="A155" s="47">
        <v>2015</v>
      </c>
      <c r="B155" s="44" t="s">
        <v>11</v>
      </c>
      <c r="C155" s="34">
        <v>0</v>
      </c>
      <c r="D155" s="9">
        <v>0</v>
      </c>
      <c r="E155" s="35">
        <v>0</v>
      </c>
      <c r="F155" s="34">
        <v>0</v>
      </c>
      <c r="G155" s="9">
        <v>0</v>
      </c>
      <c r="H155" s="35">
        <v>0</v>
      </c>
      <c r="I155" s="34">
        <v>0</v>
      </c>
      <c r="J155" s="9">
        <v>0</v>
      </c>
      <c r="K155" s="35">
        <f t="shared" si="511"/>
        <v>0</v>
      </c>
      <c r="L155" s="34">
        <v>0</v>
      </c>
      <c r="M155" s="9">
        <v>0</v>
      </c>
      <c r="N155" s="35">
        <v>0</v>
      </c>
      <c r="O155" s="34">
        <v>0</v>
      </c>
      <c r="P155" s="9">
        <v>0</v>
      </c>
      <c r="Q155" s="35">
        <v>0</v>
      </c>
      <c r="R155" s="34">
        <v>0</v>
      </c>
      <c r="S155" s="9">
        <v>0</v>
      </c>
      <c r="T155" s="35">
        <v>0</v>
      </c>
      <c r="U155" s="34">
        <v>0</v>
      </c>
      <c r="V155" s="9">
        <v>0</v>
      </c>
      <c r="W155" s="35">
        <v>0</v>
      </c>
      <c r="X155" s="34">
        <v>119.97499999999999</v>
      </c>
      <c r="Y155" s="9">
        <v>915.4</v>
      </c>
      <c r="Z155" s="35">
        <f t="shared" ref="Z155:Z160" si="521">Y155/X155*1000</f>
        <v>7629.9229006042933</v>
      </c>
      <c r="AA155" s="34">
        <v>0</v>
      </c>
      <c r="AB155" s="9">
        <v>0</v>
      </c>
      <c r="AC155" s="35">
        <v>0</v>
      </c>
      <c r="AD155" s="34">
        <v>0</v>
      </c>
      <c r="AE155" s="9">
        <v>0</v>
      </c>
      <c r="AF155" s="35">
        <v>0</v>
      </c>
      <c r="AG155" s="34">
        <v>0</v>
      </c>
      <c r="AH155" s="9">
        <v>0</v>
      </c>
      <c r="AI155" s="35">
        <v>0</v>
      </c>
      <c r="AJ155" s="34">
        <v>0</v>
      </c>
      <c r="AK155" s="9">
        <v>0</v>
      </c>
      <c r="AL155" s="35">
        <v>0</v>
      </c>
      <c r="AM155" s="34">
        <v>24</v>
      </c>
      <c r="AN155" s="9">
        <v>236.99</v>
      </c>
      <c r="AO155" s="35">
        <f t="shared" ref="AO155:AO158" si="522">AN155/AM155*1000</f>
        <v>9874.5833333333339</v>
      </c>
      <c r="AP155" s="34">
        <v>0</v>
      </c>
      <c r="AQ155" s="9">
        <v>0</v>
      </c>
      <c r="AR155" s="35">
        <v>0</v>
      </c>
      <c r="AS155" s="34">
        <v>41.637999999999998</v>
      </c>
      <c r="AT155" s="9">
        <v>540.11</v>
      </c>
      <c r="AU155" s="35">
        <f t="shared" si="512"/>
        <v>12971.564436332197</v>
      </c>
      <c r="AV155" s="34">
        <v>0</v>
      </c>
      <c r="AW155" s="9">
        <v>0</v>
      </c>
      <c r="AX155" s="35">
        <v>0</v>
      </c>
      <c r="AY155" s="34">
        <v>0</v>
      </c>
      <c r="AZ155" s="9">
        <v>0</v>
      </c>
      <c r="BA155" s="35">
        <v>0</v>
      </c>
      <c r="BB155" s="34">
        <v>0</v>
      </c>
      <c r="BC155" s="9">
        <v>0</v>
      </c>
      <c r="BD155" s="35">
        <v>0</v>
      </c>
      <c r="BE155" s="34">
        <v>0</v>
      </c>
      <c r="BF155" s="9">
        <v>0</v>
      </c>
      <c r="BG155" s="35">
        <v>0</v>
      </c>
      <c r="BH155" s="34">
        <v>192</v>
      </c>
      <c r="BI155" s="9">
        <v>1755.38</v>
      </c>
      <c r="BJ155" s="35">
        <f t="shared" si="513"/>
        <v>9142.6041666666661</v>
      </c>
      <c r="BK155" s="34">
        <v>0</v>
      </c>
      <c r="BL155" s="9">
        <v>0</v>
      </c>
      <c r="BM155" s="35">
        <v>0</v>
      </c>
      <c r="BN155" s="34">
        <v>0</v>
      </c>
      <c r="BO155" s="9">
        <v>0</v>
      </c>
      <c r="BP155" s="35">
        <v>0</v>
      </c>
      <c r="BQ155" s="34">
        <v>0</v>
      </c>
      <c r="BR155" s="9">
        <v>0</v>
      </c>
      <c r="BS155" s="35">
        <v>0</v>
      </c>
      <c r="BT155" s="34">
        <v>0</v>
      </c>
      <c r="BU155" s="9">
        <v>0</v>
      </c>
      <c r="BV155" s="35">
        <v>0</v>
      </c>
      <c r="BW155" s="34">
        <v>0</v>
      </c>
      <c r="BX155" s="9">
        <v>0</v>
      </c>
      <c r="BY155" s="35">
        <v>0</v>
      </c>
      <c r="BZ155" s="34"/>
      <c r="CA155" s="9"/>
      <c r="CB155" s="35"/>
      <c r="CC155" s="34">
        <v>0</v>
      </c>
      <c r="CD155" s="9">
        <v>0</v>
      </c>
      <c r="CE155" s="35">
        <v>0</v>
      </c>
      <c r="CF155" s="34">
        <v>84.546000000000006</v>
      </c>
      <c r="CG155" s="9">
        <v>1894.86</v>
      </c>
      <c r="CH155" s="35">
        <f t="shared" si="514"/>
        <v>22412.177985948474</v>
      </c>
      <c r="CI155" s="34">
        <v>0</v>
      </c>
      <c r="CJ155" s="9">
        <v>0</v>
      </c>
      <c r="CK155" s="35">
        <v>0</v>
      </c>
      <c r="CL155" s="34">
        <v>0</v>
      </c>
      <c r="CM155" s="9">
        <v>0</v>
      </c>
      <c r="CN155" s="35">
        <v>0</v>
      </c>
      <c r="CO155" s="34">
        <v>0</v>
      </c>
      <c r="CP155" s="9">
        <v>0</v>
      </c>
      <c r="CQ155" s="35">
        <v>0</v>
      </c>
      <c r="CR155" s="34">
        <v>0</v>
      </c>
      <c r="CS155" s="9">
        <v>0</v>
      </c>
      <c r="CT155" s="35">
        <f t="shared" si="515"/>
        <v>0</v>
      </c>
      <c r="CU155" s="34">
        <v>0</v>
      </c>
      <c r="CV155" s="9">
        <v>0</v>
      </c>
      <c r="CW155" s="35">
        <v>0</v>
      </c>
      <c r="CX155" s="34">
        <v>0</v>
      </c>
      <c r="CY155" s="9">
        <v>0</v>
      </c>
      <c r="CZ155" s="35">
        <v>0</v>
      </c>
      <c r="DA155" s="34">
        <v>0</v>
      </c>
      <c r="DB155" s="9">
        <v>0</v>
      </c>
      <c r="DC155" s="35">
        <v>0</v>
      </c>
      <c r="DD155" s="34">
        <v>1.2E-2</v>
      </c>
      <c r="DE155" s="9">
        <v>0.06</v>
      </c>
      <c r="DF155" s="35">
        <f t="shared" ref="DF155:DF158" si="523">DE155/DD155*1000</f>
        <v>5000</v>
      </c>
      <c r="DG155" s="34">
        <v>0</v>
      </c>
      <c r="DH155" s="9">
        <v>0</v>
      </c>
      <c r="DI155" s="35">
        <v>0</v>
      </c>
      <c r="DJ155" s="34">
        <v>0</v>
      </c>
      <c r="DK155" s="9">
        <v>0</v>
      </c>
      <c r="DL155" s="35">
        <v>0</v>
      </c>
      <c r="DM155" s="34">
        <v>0</v>
      </c>
      <c r="DN155" s="9">
        <v>0</v>
      </c>
      <c r="DO155" s="35">
        <v>0</v>
      </c>
      <c r="DP155" s="34">
        <v>196.47499999999999</v>
      </c>
      <c r="DQ155" s="9">
        <v>2216.6</v>
      </c>
      <c r="DR155" s="35">
        <f t="shared" si="516"/>
        <v>11281.842473597149</v>
      </c>
      <c r="DS155" s="34">
        <v>0</v>
      </c>
      <c r="DT155" s="9">
        <v>0</v>
      </c>
      <c r="DU155" s="35">
        <f t="shared" si="517"/>
        <v>0</v>
      </c>
      <c r="DV155" s="34">
        <v>0</v>
      </c>
      <c r="DW155" s="9">
        <v>0</v>
      </c>
      <c r="DX155" s="35">
        <f t="shared" si="518"/>
        <v>0</v>
      </c>
      <c r="DY155" s="34">
        <v>0</v>
      </c>
      <c r="DZ155" s="9">
        <v>0</v>
      </c>
      <c r="EA155" s="35">
        <v>0</v>
      </c>
      <c r="EB155" s="7">
        <f t="shared" si="496"/>
        <v>658.64599999999996</v>
      </c>
      <c r="EC155" s="11">
        <f t="shared" si="497"/>
        <v>7559.4000000000005</v>
      </c>
    </row>
    <row r="156" spans="1:133" x14ac:dyDescent="0.3">
      <c r="A156" s="47">
        <v>2015</v>
      </c>
      <c r="B156" s="44" t="s">
        <v>12</v>
      </c>
      <c r="C156" s="34">
        <v>0</v>
      </c>
      <c r="D156" s="9">
        <v>0</v>
      </c>
      <c r="E156" s="35">
        <v>0</v>
      </c>
      <c r="F156" s="34">
        <v>0</v>
      </c>
      <c r="G156" s="9">
        <v>0</v>
      </c>
      <c r="H156" s="35">
        <v>0</v>
      </c>
      <c r="I156" s="34">
        <v>0</v>
      </c>
      <c r="J156" s="9">
        <v>0</v>
      </c>
      <c r="K156" s="35">
        <f t="shared" si="511"/>
        <v>0</v>
      </c>
      <c r="L156" s="34">
        <v>0</v>
      </c>
      <c r="M156" s="9">
        <v>0</v>
      </c>
      <c r="N156" s="35">
        <v>0</v>
      </c>
      <c r="O156" s="34">
        <v>0</v>
      </c>
      <c r="P156" s="9">
        <v>0</v>
      </c>
      <c r="Q156" s="35">
        <v>0</v>
      </c>
      <c r="R156" s="34">
        <v>0</v>
      </c>
      <c r="S156" s="9">
        <v>0</v>
      </c>
      <c r="T156" s="35">
        <v>0</v>
      </c>
      <c r="U156" s="34">
        <v>0</v>
      </c>
      <c r="V156" s="9">
        <v>0</v>
      </c>
      <c r="W156" s="35">
        <v>0</v>
      </c>
      <c r="X156" s="34">
        <v>81</v>
      </c>
      <c r="Y156" s="9">
        <v>630.1</v>
      </c>
      <c r="Z156" s="35">
        <f t="shared" si="521"/>
        <v>7779.0123456790125</v>
      </c>
      <c r="AA156" s="34">
        <v>0</v>
      </c>
      <c r="AB156" s="9">
        <v>0</v>
      </c>
      <c r="AC156" s="35">
        <v>0</v>
      </c>
      <c r="AD156" s="34">
        <v>0</v>
      </c>
      <c r="AE156" s="9">
        <v>0</v>
      </c>
      <c r="AF156" s="35">
        <v>0</v>
      </c>
      <c r="AG156" s="34">
        <v>0</v>
      </c>
      <c r="AH156" s="9">
        <v>0</v>
      </c>
      <c r="AI156" s="35">
        <v>0</v>
      </c>
      <c r="AJ156" s="34">
        <v>0</v>
      </c>
      <c r="AK156" s="9">
        <v>0</v>
      </c>
      <c r="AL156" s="35">
        <v>0</v>
      </c>
      <c r="AM156" s="34">
        <v>120.57599999999999</v>
      </c>
      <c r="AN156" s="9">
        <v>1138.01</v>
      </c>
      <c r="AO156" s="35">
        <f t="shared" si="522"/>
        <v>9438.1137208067958</v>
      </c>
      <c r="AP156" s="34">
        <v>0</v>
      </c>
      <c r="AQ156" s="9">
        <v>0</v>
      </c>
      <c r="AR156" s="35">
        <v>0</v>
      </c>
      <c r="AS156" s="34">
        <v>44.25</v>
      </c>
      <c r="AT156" s="9">
        <v>415.41</v>
      </c>
      <c r="AU156" s="35">
        <f t="shared" si="512"/>
        <v>9387.796610169491</v>
      </c>
      <c r="AV156" s="34">
        <v>0</v>
      </c>
      <c r="AW156" s="9">
        <v>0</v>
      </c>
      <c r="AX156" s="35">
        <v>0</v>
      </c>
      <c r="AY156" s="34">
        <v>0</v>
      </c>
      <c r="AZ156" s="9">
        <v>0</v>
      </c>
      <c r="BA156" s="35">
        <v>0</v>
      </c>
      <c r="BB156" s="34">
        <v>0</v>
      </c>
      <c r="BC156" s="9">
        <v>0</v>
      </c>
      <c r="BD156" s="35">
        <v>0</v>
      </c>
      <c r="BE156" s="34">
        <v>0</v>
      </c>
      <c r="BF156" s="9">
        <v>0</v>
      </c>
      <c r="BG156" s="35">
        <v>0</v>
      </c>
      <c r="BH156" s="34">
        <v>72</v>
      </c>
      <c r="BI156" s="9">
        <v>664.51</v>
      </c>
      <c r="BJ156" s="35">
        <f t="shared" si="513"/>
        <v>9229.3055555555547</v>
      </c>
      <c r="BK156" s="34">
        <v>0</v>
      </c>
      <c r="BL156" s="9">
        <v>0</v>
      </c>
      <c r="BM156" s="35">
        <v>0</v>
      </c>
      <c r="BN156" s="34">
        <v>0</v>
      </c>
      <c r="BO156" s="9">
        <v>0</v>
      </c>
      <c r="BP156" s="35">
        <v>0</v>
      </c>
      <c r="BQ156" s="34">
        <v>0</v>
      </c>
      <c r="BR156" s="9">
        <v>0</v>
      </c>
      <c r="BS156" s="35">
        <v>0</v>
      </c>
      <c r="BT156" s="34">
        <v>0</v>
      </c>
      <c r="BU156" s="9">
        <v>0</v>
      </c>
      <c r="BV156" s="35">
        <v>0</v>
      </c>
      <c r="BW156" s="34">
        <v>0</v>
      </c>
      <c r="BX156" s="9">
        <v>0</v>
      </c>
      <c r="BY156" s="35">
        <v>0</v>
      </c>
      <c r="BZ156" s="34"/>
      <c r="CA156" s="9"/>
      <c r="CB156" s="35"/>
      <c r="CC156" s="34">
        <v>0</v>
      </c>
      <c r="CD156" s="9">
        <v>0</v>
      </c>
      <c r="CE156" s="35">
        <v>0</v>
      </c>
      <c r="CF156" s="34">
        <v>0</v>
      </c>
      <c r="CG156" s="9">
        <v>0</v>
      </c>
      <c r="CH156" s="35">
        <v>0</v>
      </c>
      <c r="CI156" s="34">
        <v>0</v>
      </c>
      <c r="CJ156" s="9">
        <v>0</v>
      </c>
      <c r="CK156" s="35">
        <v>0</v>
      </c>
      <c r="CL156" s="34">
        <v>17</v>
      </c>
      <c r="CM156" s="9">
        <v>568.41</v>
      </c>
      <c r="CN156" s="35">
        <f t="shared" si="519"/>
        <v>33435.882352941175</v>
      </c>
      <c r="CO156" s="34">
        <v>0</v>
      </c>
      <c r="CP156" s="9">
        <v>0</v>
      </c>
      <c r="CQ156" s="35">
        <v>0</v>
      </c>
      <c r="CR156" s="34">
        <v>0</v>
      </c>
      <c r="CS156" s="9">
        <v>0</v>
      </c>
      <c r="CT156" s="35">
        <f t="shared" si="515"/>
        <v>0</v>
      </c>
      <c r="CU156" s="34">
        <v>0</v>
      </c>
      <c r="CV156" s="9">
        <v>0</v>
      </c>
      <c r="CW156" s="35">
        <v>0</v>
      </c>
      <c r="CX156" s="34">
        <v>0</v>
      </c>
      <c r="CY156" s="9">
        <v>0</v>
      </c>
      <c r="CZ156" s="35">
        <v>0</v>
      </c>
      <c r="DA156" s="34">
        <v>0</v>
      </c>
      <c r="DB156" s="9">
        <v>0</v>
      </c>
      <c r="DC156" s="35">
        <v>0</v>
      </c>
      <c r="DD156" s="34">
        <v>0</v>
      </c>
      <c r="DE156" s="9">
        <v>0</v>
      </c>
      <c r="DF156" s="35">
        <v>0</v>
      </c>
      <c r="DG156" s="34">
        <v>0</v>
      </c>
      <c r="DH156" s="9">
        <v>0</v>
      </c>
      <c r="DI156" s="35">
        <v>0</v>
      </c>
      <c r="DJ156" s="34">
        <v>0</v>
      </c>
      <c r="DK156" s="9">
        <v>0</v>
      </c>
      <c r="DL156" s="35">
        <v>0</v>
      </c>
      <c r="DM156" s="34">
        <v>0</v>
      </c>
      <c r="DN156" s="9">
        <v>0</v>
      </c>
      <c r="DO156" s="35">
        <v>0</v>
      </c>
      <c r="DP156" s="34">
        <v>238.57499999999999</v>
      </c>
      <c r="DQ156" s="9">
        <v>1872.34</v>
      </c>
      <c r="DR156" s="35">
        <f t="shared" si="516"/>
        <v>7848.0142512836628</v>
      </c>
      <c r="DS156" s="34">
        <v>0</v>
      </c>
      <c r="DT156" s="9">
        <v>0</v>
      </c>
      <c r="DU156" s="35">
        <f t="shared" si="517"/>
        <v>0</v>
      </c>
      <c r="DV156" s="34">
        <v>0</v>
      </c>
      <c r="DW156" s="9">
        <v>0</v>
      </c>
      <c r="DX156" s="35">
        <f t="shared" si="518"/>
        <v>0</v>
      </c>
      <c r="DY156" s="34">
        <v>0</v>
      </c>
      <c r="DZ156" s="9">
        <v>0</v>
      </c>
      <c r="EA156" s="35">
        <v>0</v>
      </c>
      <c r="EB156" s="7">
        <f t="shared" si="496"/>
        <v>573.40100000000007</v>
      </c>
      <c r="EC156" s="11">
        <f t="shared" si="497"/>
        <v>5288.78</v>
      </c>
    </row>
    <row r="157" spans="1:133" x14ac:dyDescent="0.3">
      <c r="A157" s="47">
        <v>2015</v>
      </c>
      <c r="B157" s="44" t="s">
        <v>13</v>
      </c>
      <c r="C157" s="34">
        <v>0</v>
      </c>
      <c r="D157" s="9">
        <v>0</v>
      </c>
      <c r="E157" s="35">
        <v>0</v>
      </c>
      <c r="F157" s="34">
        <v>0</v>
      </c>
      <c r="G157" s="9">
        <v>0</v>
      </c>
      <c r="H157" s="35">
        <v>0</v>
      </c>
      <c r="I157" s="34">
        <v>0</v>
      </c>
      <c r="J157" s="9">
        <v>0</v>
      </c>
      <c r="K157" s="35">
        <f t="shared" si="511"/>
        <v>0</v>
      </c>
      <c r="L157" s="34">
        <v>0</v>
      </c>
      <c r="M157" s="9">
        <v>0</v>
      </c>
      <c r="N157" s="35">
        <v>0</v>
      </c>
      <c r="O157" s="34">
        <v>0</v>
      </c>
      <c r="P157" s="9">
        <v>0</v>
      </c>
      <c r="Q157" s="35">
        <v>0</v>
      </c>
      <c r="R157" s="34">
        <v>0</v>
      </c>
      <c r="S157" s="9">
        <v>0</v>
      </c>
      <c r="T157" s="35">
        <v>0</v>
      </c>
      <c r="U157" s="34">
        <v>0</v>
      </c>
      <c r="V157" s="9">
        <v>0</v>
      </c>
      <c r="W157" s="35">
        <v>0</v>
      </c>
      <c r="X157" s="34">
        <v>0</v>
      </c>
      <c r="Y157" s="9">
        <v>0</v>
      </c>
      <c r="Z157" s="35">
        <v>0</v>
      </c>
      <c r="AA157" s="34">
        <v>0</v>
      </c>
      <c r="AB157" s="9">
        <v>0</v>
      </c>
      <c r="AC157" s="35">
        <v>0</v>
      </c>
      <c r="AD157" s="34">
        <v>0</v>
      </c>
      <c r="AE157" s="9">
        <v>0</v>
      </c>
      <c r="AF157" s="35">
        <v>0</v>
      </c>
      <c r="AG157" s="34">
        <v>0</v>
      </c>
      <c r="AH157" s="9">
        <v>0</v>
      </c>
      <c r="AI157" s="35">
        <v>0</v>
      </c>
      <c r="AJ157" s="34">
        <v>0</v>
      </c>
      <c r="AK157" s="9">
        <v>0</v>
      </c>
      <c r="AL157" s="35">
        <v>0</v>
      </c>
      <c r="AM157" s="34">
        <v>48.576000000000001</v>
      </c>
      <c r="AN157" s="9">
        <v>413.68</v>
      </c>
      <c r="AO157" s="35">
        <f t="shared" si="522"/>
        <v>8516.1396574440059</v>
      </c>
      <c r="AP157" s="34">
        <v>0</v>
      </c>
      <c r="AQ157" s="9">
        <v>0</v>
      </c>
      <c r="AR157" s="35">
        <v>0</v>
      </c>
      <c r="AS157" s="34">
        <v>96.668999999999997</v>
      </c>
      <c r="AT157" s="9">
        <v>1112.6400000000001</v>
      </c>
      <c r="AU157" s="35">
        <f t="shared" si="512"/>
        <v>11509.791142972412</v>
      </c>
      <c r="AV157" s="34">
        <v>0</v>
      </c>
      <c r="AW157" s="9">
        <v>0</v>
      </c>
      <c r="AX157" s="35">
        <v>0</v>
      </c>
      <c r="AY157" s="34">
        <v>0</v>
      </c>
      <c r="AZ157" s="9">
        <v>0</v>
      </c>
      <c r="BA157" s="35">
        <v>0</v>
      </c>
      <c r="BB157" s="34">
        <v>0</v>
      </c>
      <c r="BC157" s="9">
        <v>0</v>
      </c>
      <c r="BD157" s="35">
        <v>0</v>
      </c>
      <c r="BE157" s="34">
        <v>0</v>
      </c>
      <c r="BF157" s="9">
        <v>0</v>
      </c>
      <c r="BG157" s="35">
        <v>0</v>
      </c>
      <c r="BH157" s="34">
        <v>24</v>
      </c>
      <c r="BI157" s="9">
        <v>245.35</v>
      </c>
      <c r="BJ157" s="35">
        <f t="shared" si="513"/>
        <v>10222.916666666666</v>
      </c>
      <c r="BK157" s="34">
        <v>0</v>
      </c>
      <c r="BL157" s="9">
        <v>0</v>
      </c>
      <c r="BM157" s="35">
        <v>0</v>
      </c>
      <c r="BN157" s="34">
        <v>0</v>
      </c>
      <c r="BO157" s="9">
        <v>0</v>
      </c>
      <c r="BP157" s="35">
        <v>0</v>
      </c>
      <c r="BQ157" s="34">
        <v>0</v>
      </c>
      <c r="BR157" s="9">
        <v>0</v>
      </c>
      <c r="BS157" s="35">
        <v>0</v>
      </c>
      <c r="BT157" s="34">
        <v>0</v>
      </c>
      <c r="BU157" s="9">
        <v>0</v>
      </c>
      <c r="BV157" s="35">
        <v>0</v>
      </c>
      <c r="BW157" s="34">
        <v>0</v>
      </c>
      <c r="BX157" s="9">
        <v>0</v>
      </c>
      <c r="BY157" s="35">
        <v>0</v>
      </c>
      <c r="BZ157" s="34"/>
      <c r="CA157" s="9"/>
      <c r="CB157" s="35"/>
      <c r="CC157" s="34">
        <v>0</v>
      </c>
      <c r="CD157" s="9">
        <v>0</v>
      </c>
      <c r="CE157" s="35">
        <v>0</v>
      </c>
      <c r="CF157" s="34">
        <v>0.72499999999999998</v>
      </c>
      <c r="CG157" s="9">
        <v>209.26</v>
      </c>
      <c r="CH157" s="35">
        <f t="shared" si="514"/>
        <v>288634.48275862064</v>
      </c>
      <c r="CI157" s="34">
        <v>0</v>
      </c>
      <c r="CJ157" s="9">
        <v>0</v>
      </c>
      <c r="CK157" s="35">
        <v>0</v>
      </c>
      <c r="CL157" s="34">
        <v>51</v>
      </c>
      <c r="CM157" s="9">
        <v>1727.86</v>
      </c>
      <c r="CN157" s="35">
        <f t="shared" si="519"/>
        <v>33879.607843137252</v>
      </c>
      <c r="CO157" s="34">
        <v>0</v>
      </c>
      <c r="CP157" s="9">
        <v>0</v>
      </c>
      <c r="CQ157" s="35">
        <v>0</v>
      </c>
      <c r="CR157" s="34">
        <v>0</v>
      </c>
      <c r="CS157" s="9">
        <v>0</v>
      </c>
      <c r="CT157" s="35">
        <f t="shared" si="515"/>
        <v>0</v>
      </c>
      <c r="CU157" s="34">
        <v>0</v>
      </c>
      <c r="CV157" s="9">
        <v>0</v>
      </c>
      <c r="CW157" s="35">
        <v>0</v>
      </c>
      <c r="CX157" s="34">
        <v>0</v>
      </c>
      <c r="CY157" s="9">
        <v>0</v>
      </c>
      <c r="CZ157" s="35">
        <v>0</v>
      </c>
      <c r="DA157" s="34">
        <v>0</v>
      </c>
      <c r="DB157" s="9">
        <v>0</v>
      </c>
      <c r="DC157" s="35">
        <v>0</v>
      </c>
      <c r="DD157" s="34">
        <v>0</v>
      </c>
      <c r="DE157" s="9">
        <v>0</v>
      </c>
      <c r="DF157" s="35">
        <v>0</v>
      </c>
      <c r="DG157" s="34">
        <v>0</v>
      </c>
      <c r="DH157" s="9">
        <v>0</v>
      </c>
      <c r="DI157" s="35">
        <v>0</v>
      </c>
      <c r="DJ157" s="34">
        <v>0</v>
      </c>
      <c r="DK157" s="9">
        <v>0</v>
      </c>
      <c r="DL157" s="35">
        <v>0</v>
      </c>
      <c r="DM157" s="34">
        <v>0</v>
      </c>
      <c r="DN157" s="9">
        <v>0</v>
      </c>
      <c r="DO157" s="35">
        <v>0</v>
      </c>
      <c r="DP157" s="34">
        <v>88.974999999999994</v>
      </c>
      <c r="DQ157" s="9">
        <v>1039.43</v>
      </c>
      <c r="DR157" s="35">
        <f t="shared" si="516"/>
        <v>11682.270300646251</v>
      </c>
      <c r="DS157" s="34">
        <v>0</v>
      </c>
      <c r="DT157" s="9">
        <v>0</v>
      </c>
      <c r="DU157" s="35">
        <f t="shared" si="517"/>
        <v>0</v>
      </c>
      <c r="DV157" s="34">
        <v>0</v>
      </c>
      <c r="DW157" s="9">
        <v>0</v>
      </c>
      <c r="DX157" s="35">
        <f t="shared" si="518"/>
        <v>0</v>
      </c>
      <c r="DY157" s="34">
        <v>0</v>
      </c>
      <c r="DZ157" s="9">
        <v>0</v>
      </c>
      <c r="EA157" s="35">
        <v>0</v>
      </c>
      <c r="EB157" s="7">
        <f t="shared" si="496"/>
        <v>309.94499999999999</v>
      </c>
      <c r="EC157" s="11">
        <f t="shared" si="497"/>
        <v>4748.22</v>
      </c>
    </row>
    <row r="158" spans="1:133" x14ac:dyDescent="0.3">
      <c r="A158" s="47">
        <v>2015</v>
      </c>
      <c r="B158" s="44" t="s">
        <v>14</v>
      </c>
      <c r="C158" s="34">
        <v>0</v>
      </c>
      <c r="D158" s="9">
        <v>0</v>
      </c>
      <c r="E158" s="35">
        <v>0</v>
      </c>
      <c r="F158" s="34">
        <v>0</v>
      </c>
      <c r="G158" s="9">
        <v>0</v>
      </c>
      <c r="H158" s="35">
        <v>0</v>
      </c>
      <c r="I158" s="34">
        <v>0</v>
      </c>
      <c r="J158" s="9">
        <v>0</v>
      </c>
      <c r="K158" s="35">
        <f t="shared" si="511"/>
        <v>0</v>
      </c>
      <c r="L158" s="34">
        <v>0</v>
      </c>
      <c r="M158" s="9">
        <v>0</v>
      </c>
      <c r="N158" s="35">
        <v>0</v>
      </c>
      <c r="O158" s="34">
        <v>0</v>
      </c>
      <c r="P158" s="9">
        <v>0</v>
      </c>
      <c r="Q158" s="35">
        <v>0</v>
      </c>
      <c r="R158" s="34">
        <v>0</v>
      </c>
      <c r="S158" s="9">
        <v>0</v>
      </c>
      <c r="T158" s="35">
        <v>0</v>
      </c>
      <c r="U158" s="34">
        <v>0</v>
      </c>
      <c r="V158" s="9">
        <v>0</v>
      </c>
      <c r="W158" s="35">
        <v>0</v>
      </c>
      <c r="X158" s="34">
        <v>0</v>
      </c>
      <c r="Y158" s="9">
        <v>0</v>
      </c>
      <c r="Z158" s="35">
        <v>0</v>
      </c>
      <c r="AA158" s="34">
        <v>0</v>
      </c>
      <c r="AB158" s="9">
        <v>0</v>
      </c>
      <c r="AC158" s="35">
        <v>0</v>
      </c>
      <c r="AD158" s="34">
        <v>0</v>
      </c>
      <c r="AE158" s="9">
        <v>0</v>
      </c>
      <c r="AF158" s="35">
        <v>0</v>
      </c>
      <c r="AG158" s="34">
        <v>0</v>
      </c>
      <c r="AH158" s="9">
        <v>0</v>
      </c>
      <c r="AI158" s="35">
        <v>0</v>
      </c>
      <c r="AJ158" s="34">
        <v>0</v>
      </c>
      <c r="AK158" s="9">
        <v>0</v>
      </c>
      <c r="AL158" s="35">
        <v>0</v>
      </c>
      <c r="AM158" s="34">
        <v>48.576000000000001</v>
      </c>
      <c r="AN158" s="9">
        <v>491.56</v>
      </c>
      <c r="AO158" s="35">
        <f t="shared" si="522"/>
        <v>10119.400527009222</v>
      </c>
      <c r="AP158" s="34">
        <v>0</v>
      </c>
      <c r="AQ158" s="9">
        <v>0</v>
      </c>
      <c r="AR158" s="35">
        <v>0</v>
      </c>
      <c r="AS158" s="34">
        <v>64.004999999999995</v>
      </c>
      <c r="AT158" s="9">
        <v>583.76</v>
      </c>
      <c r="AU158" s="35">
        <f t="shared" si="512"/>
        <v>9120.5374580110929</v>
      </c>
      <c r="AV158" s="34">
        <v>0</v>
      </c>
      <c r="AW158" s="9">
        <v>0</v>
      </c>
      <c r="AX158" s="35">
        <v>0</v>
      </c>
      <c r="AY158" s="34">
        <v>0</v>
      </c>
      <c r="AZ158" s="9">
        <v>0</v>
      </c>
      <c r="BA158" s="35">
        <v>0</v>
      </c>
      <c r="BB158" s="34">
        <v>0</v>
      </c>
      <c r="BC158" s="9">
        <v>0</v>
      </c>
      <c r="BD158" s="35">
        <v>0</v>
      </c>
      <c r="BE158" s="34">
        <v>0</v>
      </c>
      <c r="BF158" s="9">
        <v>0</v>
      </c>
      <c r="BG158" s="35">
        <v>0</v>
      </c>
      <c r="BH158" s="34">
        <v>0</v>
      </c>
      <c r="BI158" s="9">
        <v>0</v>
      </c>
      <c r="BJ158" s="35">
        <v>0</v>
      </c>
      <c r="BK158" s="34">
        <v>0</v>
      </c>
      <c r="BL158" s="9">
        <v>0</v>
      </c>
      <c r="BM158" s="35">
        <v>0</v>
      </c>
      <c r="BN158" s="34">
        <v>0</v>
      </c>
      <c r="BO158" s="9">
        <v>0</v>
      </c>
      <c r="BP158" s="35">
        <v>0</v>
      </c>
      <c r="BQ158" s="34">
        <v>0</v>
      </c>
      <c r="BR158" s="9">
        <v>0</v>
      </c>
      <c r="BS158" s="35">
        <v>0</v>
      </c>
      <c r="BT158" s="34">
        <v>0</v>
      </c>
      <c r="BU158" s="9">
        <v>0</v>
      </c>
      <c r="BV158" s="35">
        <v>0</v>
      </c>
      <c r="BW158" s="34">
        <v>0</v>
      </c>
      <c r="BX158" s="9">
        <v>0</v>
      </c>
      <c r="BY158" s="35">
        <v>0</v>
      </c>
      <c r="BZ158" s="34"/>
      <c r="CA158" s="9"/>
      <c r="CB158" s="35"/>
      <c r="CC158" s="34">
        <v>0</v>
      </c>
      <c r="CD158" s="9">
        <v>0</v>
      </c>
      <c r="CE158" s="35">
        <v>0</v>
      </c>
      <c r="CF158" s="34">
        <v>4.25</v>
      </c>
      <c r="CG158" s="9">
        <v>134.25</v>
      </c>
      <c r="CH158" s="35">
        <f t="shared" si="514"/>
        <v>31588.235294117647</v>
      </c>
      <c r="CI158" s="34">
        <v>0</v>
      </c>
      <c r="CJ158" s="9">
        <v>0</v>
      </c>
      <c r="CK158" s="35">
        <v>0</v>
      </c>
      <c r="CL158" s="34">
        <v>0</v>
      </c>
      <c r="CM158" s="9">
        <v>0</v>
      </c>
      <c r="CN158" s="35">
        <v>0</v>
      </c>
      <c r="CO158" s="34">
        <v>0</v>
      </c>
      <c r="CP158" s="9">
        <v>0</v>
      </c>
      <c r="CQ158" s="35">
        <v>0</v>
      </c>
      <c r="CR158" s="34">
        <v>0</v>
      </c>
      <c r="CS158" s="9">
        <v>0</v>
      </c>
      <c r="CT158" s="35">
        <f t="shared" si="515"/>
        <v>0</v>
      </c>
      <c r="CU158" s="34">
        <v>0</v>
      </c>
      <c r="CV158" s="9">
        <v>0</v>
      </c>
      <c r="CW158" s="35">
        <v>0</v>
      </c>
      <c r="CX158" s="34">
        <v>0</v>
      </c>
      <c r="CY158" s="9">
        <v>0</v>
      </c>
      <c r="CZ158" s="35">
        <v>0</v>
      </c>
      <c r="DA158" s="34">
        <v>0</v>
      </c>
      <c r="DB158" s="9">
        <v>0</v>
      </c>
      <c r="DC158" s="35">
        <v>0</v>
      </c>
      <c r="DD158" s="34">
        <v>2.1000000000000001E-2</v>
      </c>
      <c r="DE158" s="9">
        <v>0.12</v>
      </c>
      <c r="DF158" s="35">
        <f t="shared" si="523"/>
        <v>5714.2857142857138</v>
      </c>
      <c r="DG158" s="34">
        <v>0</v>
      </c>
      <c r="DH158" s="9">
        <v>0</v>
      </c>
      <c r="DI158" s="35">
        <v>0</v>
      </c>
      <c r="DJ158" s="34">
        <v>0</v>
      </c>
      <c r="DK158" s="9">
        <v>0</v>
      </c>
      <c r="DL158" s="35">
        <v>0</v>
      </c>
      <c r="DM158" s="34">
        <v>0</v>
      </c>
      <c r="DN158" s="9">
        <v>0</v>
      </c>
      <c r="DO158" s="35">
        <v>0</v>
      </c>
      <c r="DP158" s="34">
        <v>68.974999999999994</v>
      </c>
      <c r="DQ158" s="9">
        <v>937.14</v>
      </c>
      <c r="DR158" s="35">
        <f t="shared" si="516"/>
        <v>13586.661833997827</v>
      </c>
      <c r="DS158" s="34">
        <v>0</v>
      </c>
      <c r="DT158" s="9">
        <v>0</v>
      </c>
      <c r="DU158" s="35">
        <f t="shared" si="517"/>
        <v>0</v>
      </c>
      <c r="DV158" s="34">
        <v>0</v>
      </c>
      <c r="DW158" s="9">
        <v>0</v>
      </c>
      <c r="DX158" s="35">
        <f t="shared" si="518"/>
        <v>0</v>
      </c>
      <c r="DY158" s="34">
        <v>0</v>
      </c>
      <c r="DZ158" s="9">
        <v>0</v>
      </c>
      <c r="EA158" s="35">
        <v>0</v>
      </c>
      <c r="EB158" s="7">
        <f t="shared" si="496"/>
        <v>185.82699999999997</v>
      </c>
      <c r="EC158" s="11">
        <f t="shared" si="497"/>
        <v>2146.83</v>
      </c>
    </row>
    <row r="159" spans="1:133" x14ac:dyDescent="0.3">
      <c r="A159" s="47">
        <v>2015</v>
      </c>
      <c r="B159" s="44" t="s">
        <v>15</v>
      </c>
      <c r="C159" s="34">
        <v>0</v>
      </c>
      <c r="D159" s="9">
        <v>0</v>
      </c>
      <c r="E159" s="35">
        <v>0</v>
      </c>
      <c r="F159" s="34">
        <v>0</v>
      </c>
      <c r="G159" s="9">
        <v>0</v>
      </c>
      <c r="H159" s="35">
        <v>0</v>
      </c>
      <c r="I159" s="34">
        <v>0</v>
      </c>
      <c r="J159" s="9">
        <v>0</v>
      </c>
      <c r="K159" s="35">
        <f t="shared" si="511"/>
        <v>0</v>
      </c>
      <c r="L159" s="34">
        <v>0</v>
      </c>
      <c r="M159" s="9">
        <v>0</v>
      </c>
      <c r="N159" s="35">
        <v>0</v>
      </c>
      <c r="O159" s="34">
        <v>0</v>
      </c>
      <c r="P159" s="9">
        <v>0</v>
      </c>
      <c r="Q159" s="35">
        <v>0</v>
      </c>
      <c r="R159" s="34">
        <v>0</v>
      </c>
      <c r="S159" s="9">
        <v>0</v>
      </c>
      <c r="T159" s="35">
        <v>0</v>
      </c>
      <c r="U159" s="34">
        <v>0</v>
      </c>
      <c r="V159" s="9">
        <v>0</v>
      </c>
      <c r="W159" s="35">
        <v>0</v>
      </c>
      <c r="X159" s="34">
        <v>0</v>
      </c>
      <c r="Y159" s="9">
        <v>0</v>
      </c>
      <c r="Z159" s="35">
        <v>0</v>
      </c>
      <c r="AA159" s="34">
        <v>0</v>
      </c>
      <c r="AB159" s="9">
        <v>0</v>
      </c>
      <c r="AC159" s="35">
        <v>0</v>
      </c>
      <c r="AD159" s="34">
        <v>0</v>
      </c>
      <c r="AE159" s="9">
        <v>0</v>
      </c>
      <c r="AF159" s="35">
        <v>0</v>
      </c>
      <c r="AG159" s="34">
        <v>0</v>
      </c>
      <c r="AH159" s="9">
        <v>0</v>
      </c>
      <c r="AI159" s="35">
        <v>0</v>
      </c>
      <c r="AJ159" s="34">
        <v>0</v>
      </c>
      <c r="AK159" s="9">
        <v>0</v>
      </c>
      <c r="AL159" s="35">
        <v>0</v>
      </c>
      <c r="AM159" s="34">
        <v>0</v>
      </c>
      <c r="AN159" s="9">
        <v>0</v>
      </c>
      <c r="AO159" s="35">
        <v>0</v>
      </c>
      <c r="AP159" s="34">
        <v>0</v>
      </c>
      <c r="AQ159" s="9">
        <v>0</v>
      </c>
      <c r="AR159" s="35">
        <v>0</v>
      </c>
      <c r="AS159" s="34">
        <v>40.125999999999998</v>
      </c>
      <c r="AT159" s="9">
        <v>314.56</v>
      </c>
      <c r="AU159" s="35">
        <f t="shared" si="512"/>
        <v>7839.3061855156266</v>
      </c>
      <c r="AV159" s="34">
        <v>0</v>
      </c>
      <c r="AW159" s="9">
        <v>0</v>
      </c>
      <c r="AX159" s="35">
        <v>0</v>
      </c>
      <c r="AY159" s="34">
        <v>0</v>
      </c>
      <c r="AZ159" s="9">
        <v>0</v>
      </c>
      <c r="BA159" s="35">
        <v>0</v>
      </c>
      <c r="BB159" s="34">
        <v>0</v>
      </c>
      <c r="BC159" s="9">
        <v>0</v>
      </c>
      <c r="BD159" s="35">
        <v>0</v>
      </c>
      <c r="BE159" s="34">
        <v>0</v>
      </c>
      <c r="BF159" s="9">
        <v>0</v>
      </c>
      <c r="BG159" s="35">
        <v>0</v>
      </c>
      <c r="BH159" s="34">
        <v>20</v>
      </c>
      <c r="BI159" s="9">
        <v>215.27</v>
      </c>
      <c r="BJ159" s="35">
        <f t="shared" si="513"/>
        <v>10763.5</v>
      </c>
      <c r="BK159" s="34">
        <v>0</v>
      </c>
      <c r="BL159" s="9">
        <v>0</v>
      </c>
      <c r="BM159" s="35">
        <v>0</v>
      </c>
      <c r="BN159" s="34">
        <v>0</v>
      </c>
      <c r="BO159" s="9">
        <v>0</v>
      </c>
      <c r="BP159" s="35">
        <v>0</v>
      </c>
      <c r="BQ159" s="34">
        <v>0</v>
      </c>
      <c r="BR159" s="9">
        <v>0</v>
      </c>
      <c r="BS159" s="35">
        <v>0</v>
      </c>
      <c r="BT159" s="34">
        <v>0</v>
      </c>
      <c r="BU159" s="9">
        <v>0</v>
      </c>
      <c r="BV159" s="35">
        <v>0</v>
      </c>
      <c r="BW159" s="34">
        <v>0</v>
      </c>
      <c r="BX159" s="9">
        <v>0</v>
      </c>
      <c r="BY159" s="35">
        <v>0</v>
      </c>
      <c r="BZ159" s="34"/>
      <c r="CA159" s="9"/>
      <c r="CB159" s="35"/>
      <c r="CC159" s="34">
        <v>0</v>
      </c>
      <c r="CD159" s="9">
        <v>0</v>
      </c>
      <c r="CE159" s="35">
        <v>0</v>
      </c>
      <c r="CF159" s="34">
        <v>0</v>
      </c>
      <c r="CG159" s="9">
        <v>0</v>
      </c>
      <c r="CH159" s="35">
        <v>0</v>
      </c>
      <c r="CI159" s="34">
        <v>0</v>
      </c>
      <c r="CJ159" s="9">
        <v>0</v>
      </c>
      <c r="CK159" s="35">
        <v>0</v>
      </c>
      <c r="CL159" s="34">
        <v>0</v>
      </c>
      <c r="CM159" s="9">
        <v>0</v>
      </c>
      <c r="CN159" s="35">
        <v>0</v>
      </c>
      <c r="CO159" s="34">
        <v>0</v>
      </c>
      <c r="CP159" s="9">
        <v>0</v>
      </c>
      <c r="CQ159" s="35">
        <v>0</v>
      </c>
      <c r="CR159" s="34">
        <v>0</v>
      </c>
      <c r="CS159" s="9">
        <v>0</v>
      </c>
      <c r="CT159" s="35">
        <f t="shared" si="515"/>
        <v>0</v>
      </c>
      <c r="CU159" s="34">
        <v>0</v>
      </c>
      <c r="CV159" s="9">
        <v>0</v>
      </c>
      <c r="CW159" s="35">
        <v>0</v>
      </c>
      <c r="CX159" s="34">
        <v>48.576000000000001</v>
      </c>
      <c r="CY159" s="9">
        <v>542.86</v>
      </c>
      <c r="CZ159" s="35">
        <f t="shared" ref="CZ159" si="524">CY159/CX159*1000</f>
        <v>11175.477602108038</v>
      </c>
      <c r="DA159" s="34">
        <v>0</v>
      </c>
      <c r="DB159" s="9">
        <v>0</v>
      </c>
      <c r="DC159" s="35">
        <v>0</v>
      </c>
      <c r="DD159" s="34">
        <v>0</v>
      </c>
      <c r="DE159" s="9">
        <v>0</v>
      </c>
      <c r="DF159" s="35">
        <v>0</v>
      </c>
      <c r="DG159" s="34">
        <v>0</v>
      </c>
      <c r="DH159" s="9">
        <v>0</v>
      </c>
      <c r="DI159" s="35">
        <v>0</v>
      </c>
      <c r="DJ159" s="34">
        <v>0</v>
      </c>
      <c r="DK159" s="9">
        <v>0</v>
      </c>
      <c r="DL159" s="35">
        <v>0</v>
      </c>
      <c r="DM159" s="34">
        <v>0</v>
      </c>
      <c r="DN159" s="9">
        <v>0</v>
      </c>
      <c r="DO159" s="35">
        <v>0</v>
      </c>
      <c r="DP159" s="34">
        <v>220.625</v>
      </c>
      <c r="DQ159" s="9">
        <v>1708.67</v>
      </c>
      <c r="DR159" s="35">
        <f t="shared" si="516"/>
        <v>7744.6798866855534</v>
      </c>
      <c r="DS159" s="34">
        <v>0</v>
      </c>
      <c r="DT159" s="9">
        <v>0</v>
      </c>
      <c r="DU159" s="35">
        <f t="shared" si="517"/>
        <v>0</v>
      </c>
      <c r="DV159" s="34">
        <v>0</v>
      </c>
      <c r="DW159" s="9">
        <v>0</v>
      </c>
      <c r="DX159" s="35">
        <f t="shared" si="518"/>
        <v>0</v>
      </c>
      <c r="DY159" s="34">
        <v>0</v>
      </c>
      <c r="DZ159" s="9">
        <v>0</v>
      </c>
      <c r="EA159" s="35">
        <v>0</v>
      </c>
      <c r="EB159" s="7">
        <f t="shared" si="496"/>
        <v>329.327</v>
      </c>
      <c r="EC159" s="11">
        <f t="shared" si="497"/>
        <v>2781.36</v>
      </c>
    </row>
    <row r="160" spans="1:133" x14ac:dyDescent="0.3">
      <c r="A160" s="47">
        <v>2015</v>
      </c>
      <c r="B160" s="44" t="s">
        <v>16</v>
      </c>
      <c r="C160" s="34">
        <v>0</v>
      </c>
      <c r="D160" s="9">
        <v>0</v>
      </c>
      <c r="E160" s="35">
        <v>0</v>
      </c>
      <c r="F160" s="34">
        <v>0</v>
      </c>
      <c r="G160" s="9">
        <v>0</v>
      </c>
      <c r="H160" s="35">
        <v>0</v>
      </c>
      <c r="I160" s="34">
        <v>0</v>
      </c>
      <c r="J160" s="9">
        <v>0</v>
      </c>
      <c r="K160" s="35">
        <f t="shared" si="511"/>
        <v>0</v>
      </c>
      <c r="L160" s="34">
        <v>0</v>
      </c>
      <c r="M160" s="9">
        <v>0</v>
      </c>
      <c r="N160" s="35">
        <v>0</v>
      </c>
      <c r="O160" s="34">
        <v>0</v>
      </c>
      <c r="P160" s="9">
        <v>0</v>
      </c>
      <c r="Q160" s="35">
        <v>0</v>
      </c>
      <c r="R160" s="34">
        <v>0</v>
      </c>
      <c r="S160" s="9">
        <v>0</v>
      </c>
      <c r="T160" s="35">
        <v>0</v>
      </c>
      <c r="U160" s="34">
        <v>0</v>
      </c>
      <c r="V160" s="9">
        <v>0</v>
      </c>
      <c r="W160" s="35">
        <v>0</v>
      </c>
      <c r="X160" s="34">
        <v>129.27699999999999</v>
      </c>
      <c r="Y160" s="9">
        <v>1427.17</v>
      </c>
      <c r="Z160" s="35">
        <f t="shared" si="521"/>
        <v>11039.628085428963</v>
      </c>
      <c r="AA160" s="34">
        <v>0</v>
      </c>
      <c r="AB160" s="9">
        <v>0</v>
      </c>
      <c r="AC160" s="35">
        <v>0</v>
      </c>
      <c r="AD160" s="34">
        <v>0</v>
      </c>
      <c r="AE160" s="9">
        <v>0</v>
      </c>
      <c r="AF160" s="35">
        <v>0</v>
      </c>
      <c r="AG160" s="34">
        <v>0</v>
      </c>
      <c r="AH160" s="9">
        <v>0</v>
      </c>
      <c r="AI160" s="35">
        <v>0</v>
      </c>
      <c r="AJ160" s="34">
        <v>0</v>
      </c>
      <c r="AK160" s="9">
        <v>0</v>
      </c>
      <c r="AL160" s="35">
        <v>0</v>
      </c>
      <c r="AM160" s="34">
        <v>0</v>
      </c>
      <c r="AN160" s="9">
        <v>0</v>
      </c>
      <c r="AO160" s="35">
        <v>0</v>
      </c>
      <c r="AP160" s="34">
        <v>0</v>
      </c>
      <c r="AQ160" s="9">
        <v>0</v>
      </c>
      <c r="AR160" s="35">
        <v>0</v>
      </c>
      <c r="AS160" s="34">
        <v>16.242000000000001</v>
      </c>
      <c r="AT160" s="9">
        <v>163.22999999999999</v>
      </c>
      <c r="AU160" s="35">
        <f t="shared" si="512"/>
        <v>10049.870705578129</v>
      </c>
      <c r="AV160" s="34">
        <v>0</v>
      </c>
      <c r="AW160" s="9">
        <v>0</v>
      </c>
      <c r="AX160" s="35">
        <v>0</v>
      </c>
      <c r="AY160" s="34">
        <v>0</v>
      </c>
      <c r="AZ160" s="9">
        <v>0</v>
      </c>
      <c r="BA160" s="35">
        <v>0</v>
      </c>
      <c r="BB160" s="34">
        <v>0</v>
      </c>
      <c r="BC160" s="9">
        <v>0</v>
      </c>
      <c r="BD160" s="35">
        <v>0</v>
      </c>
      <c r="BE160" s="34">
        <v>0</v>
      </c>
      <c r="BF160" s="9">
        <v>0</v>
      </c>
      <c r="BG160" s="35">
        <v>0</v>
      </c>
      <c r="BH160" s="34">
        <v>24.192</v>
      </c>
      <c r="BI160" s="9">
        <v>279.63</v>
      </c>
      <c r="BJ160" s="35">
        <f t="shared" si="513"/>
        <v>11558.779761904761</v>
      </c>
      <c r="BK160" s="34">
        <v>0</v>
      </c>
      <c r="BL160" s="9">
        <v>0</v>
      </c>
      <c r="BM160" s="35">
        <v>0</v>
      </c>
      <c r="BN160" s="34">
        <v>0</v>
      </c>
      <c r="BO160" s="9">
        <v>0</v>
      </c>
      <c r="BP160" s="35">
        <v>0</v>
      </c>
      <c r="BQ160" s="34">
        <v>0</v>
      </c>
      <c r="BR160" s="9">
        <v>0</v>
      </c>
      <c r="BS160" s="35">
        <v>0</v>
      </c>
      <c r="BT160" s="34">
        <v>0</v>
      </c>
      <c r="BU160" s="9">
        <v>0</v>
      </c>
      <c r="BV160" s="35">
        <v>0</v>
      </c>
      <c r="BW160" s="34">
        <v>0</v>
      </c>
      <c r="BX160" s="9">
        <v>0</v>
      </c>
      <c r="BY160" s="35">
        <v>0</v>
      </c>
      <c r="BZ160" s="34"/>
      <c r="CA160" s="9"/>
      <c r="CB160" s="35"/>
      <c r="CC160" s="34">
        <v>0</v>
      </c>
      <c r="CD160" s="9">
        <v>0</v>
      </c>
      <c r="CE160" s="35">
        <v>0</v>
      </c>
      <c r="CF160" s="34">
        <v>0.625</v>
      </c>
      <c r="CG160" s="9">
        <v>146.15</v>
      </c>
      <c r="CH160" s="35">
        <f t="shared" si="514"/>
        <v>233840</v>
      </c>
      <c r="CI160" s="34">
        <v>0</v>
      </c>
      <c r="CJ160" s="9">
        <v>0</v>
      </c>
      <c r="CK160" s="35">
        <v>0</v>
      </c>
      <c r="CL160" s="34">
        <v>17</v>
      </c>
      <c r="CM160" s="9">
        <v>615.64</v>
      </c>
      <c r="CN160" s="35">
        <f t="shared" si="519"/>
        <v>36214.117647058818</v>
      </c>
      <c r="CO160" s="34">
        <v>0</v>
      </c>
      <c r="CP160" s="9">
        <v>0</v>
      </c>
      <c r="CQ160" s="35">
        <v>0</v>
      </c>
      <c r="CR160" s="34">
        <v>0</v>
      </c>
      <c r="CS160" s="9">
        <v>0</v>
      </c>
      <c r="CT160" s="35">
        <f t="shared" si="515"/>
        <v>0</v>
      </c>
      <c r="CU160" s="34">
        <v>0</v>
      </c>
      <c r="CV160" s="9">
        <v>0</v>
      </c>
      <c r="CW160" s="35">
        <v>0</v>
      </c>
      <c r="CX160" s="34">
        <v>0</v>
      </c>
      <c r="CY160" s="9">
        <v>0</v>
      </c>
      <c r="CZ160" s="35">
        <v>0</v>
      </c>
      <c r="DA160" s="34">
        <v>0</v>
      </c>
      <c r="DB160" s="9">
        <v>0</v>
      </c>
      <c r="DC160" s="35">
        <v>0</v>
      </c>
      <c r="DD160" s="34">
        <v>0</v>
      </c>
      <c r="DE160" s="9">
        <v>0</v>
      </c>
      <c r="DF160" s="35">
        <v>0</v>
      </c>
      <c r="DG160" s="34">
        <v>0</v>
      </c>
      <c r="DH160" s="9">
        <v>0</v>
      </c>
      <c r="DI160" s="35">
        <v>0</v>
      </c>
      <c r="DJ160" s="34">
        <v>0</v>
      </c>
      <c r="DK160" s="9">
        <v>0</v>
      </c>
      <c r="DL160" s="35">
        <v>0</v>
      </c>
      <c r="DM160" s="34">
        <v>0</v>
      </c>
      <c r="DN160" s="9">
        <v>0</v>
      </c>
      <c r="DO160" s="35">
        <v>0</v>
      </c>
      <c r="DP160" s="34">
        <v>181.10900000000001</v>
      </c>
      <c r="DQ160" s="9">
        <v>2687.8</v>
      </c>
      <c r="DR160" s="35">
        <f t="shared" si="516"/>
        <v>14840.786487695255</v>
      </c>
      <c r="DS160" s="34">
        <v>0</v>
      </c>
      <c r="DT160" s="9">
        <v>0</v>
      </c>
      <c r="DU160" s="35">
        <f t="shared" si="517"/>
        <v>0</v>
      </c>
      <c r="DV160" s="34">
        <v>0</v>
      </c>
      <c r="DW160" s="9">
        <v>0</v>
      </c>
      <c r="DX160" s="35">
        <f t="shared" si="518"/>
        <v>0</v>
      </c>
      <c r="DY160" s="34">
        <v>0</v>
      </c>
      <c r="DZ160" s="9">
        <v>0</v>
      </c>
      <c r="EA160" s="35">
        <v>0</v>
      </c>
      <c r="EB160" s="7">
        <f t="shared" si="496"/>
        <v>368.44499999999999</v>
      </c>
      <c r="EC160" s="11">
        <f t="shared" si="497"/>
        <v>5319.6200000000008</v>
      </c>
    </row>
    <row r="161" spans="1:133" ht="15" thickBot="1" x14ac:dyDescent="0.35">
      <c r="A161" s="45"/>
      <c r="B161" s="46" t="s">
        <v>17</v>
      </c>
      <c r="C161" s="36">
        <f>SUM(C149:C160)</f>
        <v>0</v>
      </c>
      <c r="D161" s="29">
        <f>SUM(D149:D160)</f>
        <v>0</v>
      </c>
      <c r="E161" s="37"/>
      <c r="F161" s="36">
        <f>SUM(F149:F160)</f>
        <v>0</v>
      </c>
      <c r="G161" s="29">
        <f>SUM(G149:G160)</f>
        <v>0</v>
      </c>
      <c r="H161" s="37"/>
      <c r="I161" s="36">
        <f t="shared" ref="I161:J161" si="525">SUM(I149:I160)</f>
        <v>0</v>
      </c>
      <c r="J161" s="29">
        <f t="shared" si="525"/>
        <v>0</v>
      </c>
      <c r="K161" s="37"/>
      <c r="L161" s="36">
        <f>SUM(L149:L160)</f>
        <v>0</v>
      </c>
      <c r="M161" s="29">
        <f>SUM(M149:M160)</f>
        <v>0</v>
      </c>
      <c r="N161" s="37"/>
      <c r="O161" s="36">
        <f>SUM(O149:O160)</f>
        <v>0</v>
      </c>
      <c r="P161" s="29">
        <f>SUM(P149:P160)</f>
        <v>0</v>
      </c>
      <c r="Q161" s="37"/>
      <c r="R161" s="36">
        <f>SUM(R149:R160)</f>
        <v>1.04</v>
      </c>
      <c r="S161" s="29">
        <f>SUM(S149:S160)</f>
        <v>3.6</v>
      </c>
      <c r="T161" s="37"/>
      <c r="U161" s="36">
        <f>SUM(U149:U160)</f>
        <v>0</v>
      </c>
      <c r="V161" s="29">
        <f>SUM(V149:V160)</f>
        <v>0</v>
      </c>
      <c r="W161" s="37"/>
      <c r="X161" s="36">
        <f>SUM(X149:X160)</f>
        <v>330.25199999999995</v>
      </c>
      <c r="Y161" s="29">
        <f>SUM(Y149:Y160)</f>
        <v>2972.67</v>
      </c>
      <c r="Z161" s="37"/>
      <c r="AA161" s="36">
        <f>SUM(AA149:AA160)</f>
        <v>0</v>
      </c>
      <c r="AB161" s="29">
        <f>SUM(AB149:AB160)</f>
        <v>0</v>
      </c>
      <c r="AC161" s="37"/>
      <c r="AD161" s="36">
        <f>SUM(AD149:AD160)</f>
        <v>0</v>
      </c>
      <c r="AE161" s="29">
        <f>SUM(AE149:AE160)</f>
        <v>0</v>
      </c>
      <c r="AF161" s="37"/>
      <c r="AG161" s="36">
        <f>SUM(AG149:AG160)</f>
        <v>0</v>
      </c>
      <c r="AH161" s="29">
        <f>SUM(AH149:AH160)</f>
        <v>0</v>
      </c>
      <c r="AI161" s="37"/>
      <c r="AJ161" s="36">
        <f>SUM(AJ149:AJ160)</f>
        <v>0</v>
      </c>
      <c r="AK161" s="29">
        <f>SUM(AK149:AK160)</f>
        <v>0</v>
      </c>
      <c r="AL161" s="37"/>
      <c r="AM161" s="36">
        <f>SUM(AM149:AM160)</f>
        <v>241.72799999999998</v>
      </c>
      <c r="AN161" s="29">
        <f>SUM(AN149:AN160)</f>
        <v>2280.2400000000002</v>
      </c>
      <c r="AO161" s="37"/>
      <c r="AP161" s="36">
        <f>SUM(AP149:AP160)</f>
        <v>0</v>
      </c>
      <c r="AQ161" s="29">
        <f>SUM(AQ149:AQ160)</f>
        <v>0</v>
      </c>
      <c r="AR161" s="37"/>
      <c r="AS161" s="36">
        <f>SUM(AS149:AS160)</f>
        <v>911.90300000000002</v>
      </c>
      <c r="AT161" s="29">
        <f>SUM(AT149:AT160)</f>
        <v>10752.349999999997</v>
      </c>
      <c r="AU161" s="37"/>
      <c r="AV161" s="36">
        <f>SUM(AV149:AV160)</f>
        <v>0</v>
      </c>
      <c r="AW161" s="29">
        <f>SUM(AW149:AW160)</f>
        <v>0</v>
      </c>
      <c r="AX161" s="37"/>
      <c r="AY161" s="36">
        <f>SUM(AY149:AY160)</f>
        <v>0</v>
      </c>
      <c r="AZ161" s="29">
        <f>SUM(AZ149:AZ160)</f>
        <v>0</v>
      </c>
      <c r="BA161" s="37"/>
      <c r="BB161" s="36">
        <f>SUM(BB149:BB160)</f>
        <v>0</v>
      </c>
      <c r="BC161" s="29">
        <f>SUM(BC149:BC160)</f>
        <v>0</v>
      </c>
      <c r="BD161" s="37"/>
      <c r="BE161" s="36">
        <f>SUM(BE149:BE160)</f>
        <v>0</v>
      </c>
      <c r="BF161" s="29">
        <f>SUM(BF149:BF160)</f>
        <v>0</v>
      </c>
      <c r="BG161" s="37"/>
      <c r="BH161" s="36">
        <f>SUM(BH149:BH160)</f>
        <v>592.19200000000001</v>
      </c>
      <c r="BI161" s="29">
        <f>SUM(BI149:BI160)</f>
        <v>5734.1100000000015</v>
      </c>
      <c r="BJ161" s="37"/>
      <c r="BK161" s="36">
        <f>SUM(BK149:BK160)</f>
        <v>0</v>
      </c>
      <c r="BL161" s="29">
        <f>SUM(BL149:BL160)</f>
        <v>0</v>
      </c>
      <c r="BM161" s="37"/>
      <c r="BN161" s="36">
        <f>SUM(BN149:BN160)</f>
        <v>0</v>
      </c>
      <c r="BO161" s="29">
        <f>SUM(BO149:BO160)</f>
        <v>0</v>
      </c>
      <c r="BP161" s="37"/>
      <c r="BQ161" s="36">
        <f>SUM(BQ149:BQ160)</f>
        <v>0</v>
      </c>
      <c r="BR161" s="29">
        <f>SUM(BR149:BR160)</f>
        <v>0</v>
      </c>
      <c r="BS161" s="37"/>
      <c r="BT161" s="36">
        <f>SUM(BT149:BT160)</f>
        <v>0</v>
      </c>
      <c r="BU161" s="29">
        <f>SUM(BU149:BU160)</f>
        <v>0</v>
      </c>
      <c r="BV161" s="37"/>
      <c r="BW161" s="36">
        <f>SUM(BW149:BW160)</f>
        <v>0</v>
      </c>
      <c r="BX161" s="29">
        <f>SUM(BX149:BX160)</f>
        <v>0</v>
      </c>
      <c r="BY161" s="37"/>
      <c r="BZ161" s="36"/>
      <c r="CA161" s="29"/>
      <c r="CB161" s="37"/>
      <c r="CC161" s="36">
        <f>SUM(CC149:CC160)</f>
        <v>0</v>
      </c>
      <c r="CD161" s="29">
        <f>SUM(CD149:CD160)</f>
        <v>0</v>
      </c>
      <c r="CE161" s="37"/>
      <c r="CF161" s="36">
        <f>SUM(CF149:CF160)</f>
        <v>352.00500000000005</v>
      </c>
      <c r="CG161" s="29">
        <f>SUM(CG149:CG160)</f>
        <v>7937.670000000001</v>
      </c>
      <c r="CH161" s="37"/>
      <c r="CI161" s="36">
        <f>SUM(CI149:CI160)</f>
        <v>0</v>
      </c>
      <c r="CJ161" s="29">
        <f>SUM(CJ149:CJ160)</f>
        <v>0</v>
      </c>
      <c r="CK161" s="37"/>
      <c r="CL161" s="36">
        <f>SUM(CL149:CL160)</f>
        <v>156</v>
      </c>
      <c r="CM161" s="29">
        <f>SUM(CM149:CM160)</f>
        <v>5095.68</v>
      </c>
      <c r="CN161" s="37"/>
      <c r="CO161" s="36">
        <f>SUM(CO149:CO160)</f>
        <v>0</v>
      </c>
      <c r="CP161" s="29">
        <f>SUM(CP149:CP160)</f>
        <v>0</v>
      </c>
      <c r="CQ161" s="37"/>
      <c r="CR161" s="36">
        <f t="shared" ref="CR161:CS161" si="526">SUM(CR149:CR160)</f>
        <v>0</v>
      </c>
      <c r="CS161" s="29">
        <f t="shared" si="526"/>
        <v>0</v>
      </c>
      <c r="CT161" s="37"/>
      <c r="CU161" s="36">
        <f>SUM(CU149:CU160)</f>
        <v>0</v>
      </c>
      <c r="CV161" s="29">
        <f>SUM(CV149:CV160)</f>
        <v>0</v>
      </c>
      <c r="CW161" s="37"/>
      <c r="CX161" s="36">
        <f>SUM(CX149:CX160)</f>
        <v>48.576000000000001</v>
      </c>
      <c r="CY161" s="29">
        <f>SUM(CY149:CY160)</f>
        <v>542.86</v>
      </c>
      <c r="CZ161" s="37"/>
      <c r="DA161" s="36">
        <f>SUM(DA149:DA160)</f>
        <v>0</v>
      </c>
      <c r="DB161" s="29">
        <f>SUM(DB149:DB160)</f>
        <v>0</v>
      </c>
      <c r="DC161" s="37"/>
      <c r="DD161" s="36">
        <f>SUM(DD149:DD160)</f>
        <v>3.3000000000000002E-2</v>
      </c>
      <c r="DE161" s="29">
        <f>SUM(DE149:DE160)</f>
        <v>0.18</v>
      </c>
      <c r="DF161" s="37"/>
      <c r="DG161" s="36">
        <f>SUM(DG149:DG160)</f>
        <v>0</v>
      </c>
      <c r="DH161" s="29">
        <f>SUM(DH149:DH160)</f>
        <v>0</v>
      </c>
      <c r="DI161" s="37"/>
      <c r="DJ161" s="36">
        <f>SUM(DJ149:DJ160)</f>
        <v>0</v>
      </c>
      <c r="DK161" s="29">
        <f>SUM(DK149:DK160)</f>
        <v>0</v>
      </c>
      <c r="DL161" s="37"/>
      <c r="DM161" s="36">
        <f>SUM(DM149:DM160)</f>
        <v>0</v>
      </c>
      <c r="DN161" s="29">
        <f>SUM(DN149:DN160)</f>
        <v>0</v>
      </c>
      <c r="DO161" s="37"/>
      <c r="DP161" s="36">
        <f>SUM(DP149:DP160)</f>
        <v>2155.6879999999996</v>
      </c>
      <c r="DQ161" s="29">
        <f>SUM(DQ149:DQ160)</f>
        <v>25138.560000000001</v>
      </c>
      <c r="DR161" s="37"/>
      <c r="DS161" s="36">
        <f t="shared" ref="DS161:DT161" si="527">SUM(DS149:DS160)</f>
        <v>0</v>
      </c>
      <c r="DT161" s="29">
        <f t="shared" si="527"/>
        <v>0</v>
      </c>
      <c r="DU161" s="37"/>
      <c r="DV161" s="36">
        <f t="shared" ref="DV161:DW161" si="528">SUM(DV149:DV160)</f>
        <v>0</v>
      </c>
      <c r="DW161" s="29">
        <f t="shared" si="528"/>
        <v>0</v>
      </c>
      <c r="DX161" s="37"/>
      <c r="DY161" s="36">
        <f>SUM(DY149:DY160)</f>
        <v>0</v>
      </c>
      <c r="DZ161" s="29">
        <f>SUM(DZ149:DZ160)</f>
        <v>0</v>
      </c>
      <c r="EA161" s="37"/>
      <c r="EB161" s="30">
        <f t="shared" si="496"/>
        <v>4789.4169999999995</v>
      </c>
      <c r="EC161" s="31">
        <f t="shared" si="497"/>
        <v>60457.919999999998</v>
      </c>
    </row>
    <row r="162" spans="1:133" x14ac:dyDescent="0.3">
      <c r="A162" s="47">
        <v>2016</v>
      </c>
      <c r="B162" s="44" t="s">
        <v>5</v>
      </c>
      <c r="C162" s="34">
        <v>0</v>
      </c>
      <c r="D162" s="9">
        <v>0</v>
      </c>
      <c r="E162" s="35">
        <v>0</v>
      </c>
      <c r="F162" s="34">
        <v>0</v>
      </c>
      <c r="G162" s="9">
        <v>0</v>
      </c>
      <c r="H162" s="35">
        <v>0</v>
      </c>
      <c r="I162" s="34">
        <v>0</v>
      </c>
      <c r="J162" s="9">
        <v>0</v>
      </c>
      <c r="K162" s="35">
        <f t="shared" ref="K162:K173" si="529">IF(I162=0,0,J162/I162*1000)</f>
        <v>0</v>
      </c>
      <c r="L162" s="34">
        <v>0</v>
      </c>
      <c r="M162" s="9">
        <v>0</v>
      </c>
      <c r="N162" s="35">
        <v>0</v>
      </c>
      <c r="O162" s="34">
        <v>0</v>
      </c>
      <c r="P162" s="9">
        <v>0</v>
      </c>
      <c r="Q162" s="35">
        <v>0</v>
      </c>
      <c r="R162" s="34">
        <v>0</v>
      </c>
      <c r="S162" s="9">
        <v>0</v>
      </c>
      <c r="T162" s="35">
        <v>0</v>
      </c>
      <c r="U162" s="34">
        <v>0</v>
      </c>
      <c r="V162" s="9">
        <v>0</v>
      </c>
      <c r="W162" s="35">
        <v>0</v>
      </c>
      <c r="X162" s="34">
        <v>0</v>
      </c>
      <c r="Y162" s="9">
        <v>0</v>
      </c>
      <c r="Z162" s="35">
        <v>0</v>
      </c>
      <c r="AA162" s="34">
        <v>0</v>
      </c>
      <c r="AB162" s="9">
        <v>0</v>
      </c>
      <c r="AC162" s="35">
        <v>0</v>
      </c>
      <c r="AD162" s="34">
        <v>0</v>
      </c>
      <c r="AE162" s="9">
        <v>0</v>
      </c>
      <c r="AF162" s="35">
        <v>0</v>
      </c>
      <c r="AG162" s="34">
        <v>0</v>
      </c>
      <c r="AH162" s="9">
        <v>0</v>
      </c>
      <c r="AI162" s="35">
        <v>0</v>
      </c>
      <c r="AJ162" s="34">
        <v>9.6000000000000002E-2</v>
      </c>
      <c r="AK162" s="9">
        <v>0.94</v>
      </c>
      <c r="AL162" s="35">
        <f t="shared" ref="AL162:AL167" si="530">AK162/AJ162*1000</f>
        <v>9791.6666666666661</v>
      </c>
      <c r="AM162" s="34">
        <v>0</v>
      </c>
      <c r="AN162" s="9">
        <v>0</v>
      </c>
      <c r="AO162" s="35">
        <v>0</v>
      </c>
      <c r="AP162" s="34">
        <v>0</v>
      </c>
      <c r="AQ162" s="9">
        <v>0</v>
      </c>
      <c r="AR162" s="35">
        <v>0</v>
      </c>
      <c r="AS162" s="34">
        <v>48.576000000000001</v>
      </c>
      <c r="AT162" s="9">
        <v>451.81</v>
      </c>
      <c r="AU162" s="35">
        <f t="shared" ref="AU162:AU173" si="531">AT162/AS162*1000</f>
        <v>9301.0951910408439</v>
      </c>
      <c r="AV162" s="34">
        <v>0</v>
      </c>
      <c r="AW162" s="9">
        <v>0</v>
      </c>
      <c r="AX162" s="35">
        <v>0</v>
      </c>
      <c r="AY162" s="34">
        <v>0</v>
      </c>
      <c r="AZ162" s="9">
        <v>0</v>
      </c>
      <c r="BA162" s="35">
        <v>0</v>
      </c>
      <c r="BB162" s="34">
        <v>0</v>
      </c>
      <c r="BC162" s="9">
        <v>0</v>
      </c>
      <c r="BD162" s="35">
        <v>0</v>
      </c>
      <c r="BE162" s="34">
        <v>0</v>
      </c>
      <c r="BF162" s="9">
        <v>0</v>
      </c>
      <c r="BG162" s="35">
        <v>0</v>
      </c>
      <c r="BH162" s="34">
        <v>96</v>
      </c>
      <c r="BI162" s="9">
        <v>850.89</v>
      </c>
      <c r="BJ162" s="35">
        <f t="shared" ref="BJ162:BJ172" si="532">BI162/BH162*1000</f>
        <v>8863.4375</v>
      </c>
      <c r="BK162" s="34">
        <v>0</v>
      </c>
      <c r="BL162" s="9">
        <v>0</v>
      </c>
      <c r="BM162" s="35">
        <v>0</v>
      </c>
      <c r="BN162" s="34">
        <v>0</v>
      </c>
      <c r="BO162" s="9">
        <v>0</v>
      </c>
      <c r="BP162" s="35">
        <v>0</v>
      </c>
      <c r="BQ162" s="34">
        <v>0</v>
      </c>
      <c r="BR162" s="9">
        <v>0</v>
      </c>
      <c r="BS162" s="35">
        <v>0</v>
      </c>
      <c r="BT162" s="34">
        <v>0</v>
      </c>
      <c r="BU162" s="9">
        <v>0</v>
      </c>
      <c r="BV162" s="35">
        <v>0</v>
      </c>
      <c r="BW162" s="34">
        <v>0</v>
      </c>
      <c r="BX162" s="9">
        <v>0</v>
      </c>
      <c r="BY162" s="35">
        <v>0</v>
      </c>
      <c r="BZ162" s="34"/>
      <c r="CA162" s="9"/>
      <c r="CB162" s="35"/>
      <c r="CC162" s="34">
        <v>0</v>
      </c>
      <c r="CD162" s="9">
        <v>0</v>
      </c>
      <c r="CE162" s="35">
        <v>0</v>
      </c>
      <c r="CF162" s="34">
        <v>10</v>
      </c>
      <c r="CG162" s="9">
        <v>345.61</v>
      </c>
      <c r="CH162" s="35">
        <f t="shared" ref="CH162:CH173" si="533">CG162/CF162*1000</f>
        <v>34561</v>
      </c>
      <c r="CI162" s="34">
        <v>0</v>
      </c>
      <c r="CJ162" s="9">
        <v>0</v>
      </c>
      <c r="CK162" s="35">
        <v>0</v>
      </c>
      <c r="CL162" s="34">
        <v>17</v>
      </c>
      <c r="CM162" s="9">
        <v>645.38</v>
      </c>
      <c r="CN162" s="35">
        <f t="shared" ref="CN162:CN173" si="534">CM162/CL162*1000</f>
        <v>37963.529411764706</v>
      </c>
      <c r="CO162" s="34">
        <v>0</v>
      </c>
      <c r="CP162" s="9">
        <v>0</v>
      </c>
      <c r="CQ162" s="35">
        <v>0</v>
      </c>
      <c r="CR162" s="34">
        <v>0</v>
      </c>
      <c r="CS162" s="9">
        <v>0</v>
      </c>
      <c r="CT162" s="35">
        <f t="shared" ref="CT162:CT173" si="535">IF(CR162=0,0,CS162/CR162*1000)</f>
        <v>0</v>
      </c>
      <c r="CU162" s="34">
        <v>0</v>
      </c>
      <c r="CV162" s="9">
        <v>0</v>
      </c>
      <c r="CW162" s="35">
        <v>0</v>
      </c>
      <c r="CX162" s="34">
        <v>0</v>
      </c>
      <c r="CY162" s="9">
        <v>0</v>
      </c>
      <c r="CZ162" s="35">
        <v>0</v>
      </c>
      <c r="DA162" s="34">
        <v>0</v>
      </c>
      <c r="DB162" s="9">
        <v>0</v>
      </c>
      <c r="DC162" s="35">
        <v>0</v>
      </c>
      <c r="DD162" s="34">
        <v>0</v>
      </c>
      <c r="DE162" s="9">
        <v>0</v>
      </c>
      <c r="DF162" s="35">
        <v>0</v>
      </c>
      <c r="DG162" s="34">
        <v>0</v>
      </c>
      <c r="DH162" s="9">
        <v>0</v>
      </c>
      <c r="DI162" s="35">
        <v>0</v>
      </c>
      <c r="DJ162" s="34">
        <v>0</v>
      </c>
      <c r="DK162" s="9">
        <v>0</v>
      </c>
      <c r="DL162" s="35">
        <v>0</v>
      </c>
      <c r="DM162" s="34">
        <v>0</v>
      </c>
      <c r="DN162" s="9">
        <v>0</v>
      </c>
      <c r="DO162" s="35">
        <v>0</v>
      </c>
      <c r="DP162" s="34">
        <v>299.90100000000001</v>
      </c>
      <c r="DQ162" s="9">
        <v>2588.48</v>
      </c>
      <c r="DR162" s="35">
        <f t="shared" ref="DR162:DR173" si="536">DQ162/DP162*1000</f>
        <v>8631.1149345950816</v>
      </c>
      <c r="DS162" s="34">
        <v>0</v>
      </c>
      <c r="DT162" s="9">
        <v>0</v>
      </c>
      <c r="DU162" s="35">
        <f t="shared" ref="DU162:DU173" si="537">IF(DS162=0,0,DT162/DS162*1000)</f>
        <v>0</v>
      </c>
      <c r="DV162" s="34">
        <v>0</v>
      </c>
      <c r="DW162" s="9">
        <v>0</v>
      </c>
      <c r="DX162" s="35">
        <f t="shared" ref="DX162:DX173" si="538">IF(DV162=0,0,DW162/DV162*1000)</f>
        <v>0</v>
      </c>
      <c r="DY162" s="34">
        <v>0</v>
      </c>
      <c r="DZ162" s="9">
        <v>0</v>
      </c>
      <c r="EA162" s="35">
        <v>0</v>
      </c>
      <c r="EB162" s="7">
        <f t="shared" ref="EB162:EB193" si="539">C162+L162+O162+U162+X162+AA162+AD162+AG162+AM162+AP162+AS162+AV162+AY162+BE162+BB162+BH162+BK162+BN162+BQ162+BW162+CF162+CI162+CL162+CU162+CX162+DA162+DG162+DJ162+DM162+DP162+DY162+DD162+R162+AJ162+BT162+CC162+CO162</f>
        <v>471.57299999999998</v>
      </c>
      <c r="EC162" s="11">
        <f t="shared" ref="EC162:EC193" si="540">D162+M162+P162+V162+Y162+AB162+AE162+AH162+AN162+AQ162+AT162+AW162+AZ162+BF162+BC162+BI162+BL162+BO162+BR162+BX162+CG162+CJ162+CM162+CV162+CY162+DB162+DH162+DK162+DN162+DQ162+DZ162+DE162+S162+AK162+BU162+CD162+CP162</f>
        <v>4883.1099999999997</v>
      </c>
    </row>
    <row r="163" spans="1:133" x14ac:dyDescent="0.3">
      <c r="A163" s="47">
        <v>2016</v>
      </c>
      <c r="B163" s="44" t="s">
        <v>6</v>
      </c>
      <c r="C163" s="34">
        <v>0</v>
      </c>
      <c r="D163" s="9">
        <v>0</v>
      </c>
      <c r="E163" s="35">
        <v>0</v>
      </c>
      <c r="F163" s="34">
        <v>0</v>
      </c>
      <c r="G163" s="9">
        <v>0</v>
      </c>
      <c r="H163" s="35">
        <v>0</v>
      </c>
      <c r="I163" s="34">
        <v>0</v>
      </c>
      <c r="J163" s="9">
        <v>0</v>
      </c>
      <c r="K163" s="35">
        <f t="shared" si="529"/>
        <v>0</v>
      </c>
      <c r="L163" s="34">
        <v>0</v>
      </c>
      <c r="M163" s="9">
        <v>0</v>
      </c>
      <c r="N163" s="35">
        <v>0</v>
      </c>
      <c r="O163" s="34">
        <v>0</v>
      </c>
      <c r="P163" s="9">
        <v>0</v>
      </c>
      <c r="Q163" s="35">
        <v>0</v>
      </c>
      <c r="R163" s="34">
        <v>0</v>
      </c>
      <c r="S163" s="9">
        <v>0</v>
      </c>
      <c r="T163" s="35">
        <v>0</v>
      </c>
      <c r="U163" s="34">
        <v>0</v>
      </c>
      <c r="V163" s="9">
        <v>0</v>
      </c>
      <c r="W163" s="35">
        <v>0</v>
      </c>
      <c r="X163" s="34">
        <v>0</v>
      </c>
      <c r="Y163" s="9">
        <v>0</v>
      </c>
      <c r="Z163" s="35">
        <v>0</v>
      </c>
      <c r="AA163" s="34">
        <v>0</v>
      </c>
      <c r="AB163" s="9">
        <v>0</v>
      </c>
      <c r="AC163" s="35">
        <v>0</v>
      </c>
      <c r="AD163" s="34">
        <v>0</v>
      </c>
      <c r="AE163" s="9">
        <v>0</v>
      </c>
      <c r="AF163" s="35">
        <v>0</v>
      </c>
      <c r="AG163" s="34">
        <v>0</v>
      </c>
      <c r="AH163" s="9">
        <v>0</v>
      </c>
      <c r="AI163" s="35">
        <v>0</v>
      </c>
      <c r="AJ163" s="34">
        <v>0</v>
      </c>
      <c r="AK163" s="9">
        <v>0</v>
      </c>
      <c r="AL163" s="35">
        <v>0</v>
      </c>
      <c r="AM163" s="34">
        <v>20.248000000000001</v>
      </c>
      <c r="AN163" s="9">
        <v>212.46</v>
      </c>
      <c r="AO163" s="35">
        <f t="shared" ref="AO163:AO172" si="541">AN163/AM163*1000</f>
        <v>10492.888186487555</v>
      </c>
      <c r="AP163" s="34">
        <v>0</v>
      </c>
      <c r="AQ163" s="9">
        <v>0</v>
      </c>
      <c r="AR163" s="35">
        <v>0</v>
      </c>
      <c r="AS163" s="34">
        <v>132.52699999999999</v>
      </c>
      <c r="AT163" s="9">
        <v>1548.35</v>
      </c>
      <c r="AU163" s="35">
        <f t="shared" si="531"/>
        <v>11683.279633584099</v>
      </c>
      <c r="AV163" s="34">
        <v>0</v>
      </c>
      <c r="AW163" s="9">
        <v>0</v>
      </c>
      <c r="AX163" s="35">
        <v>0</v>
      </c>
      <c r="AY163" s="34">
        <v>0</v>
      </c>
      <c r="AZ163" s="9">
        <v>0</v>
      </c>
      <c r="BA163" s="35">
        <v>0</v>
      </c>
      <c r="BB163" s="34">
        <v>0</v>
      </c>
      <c r="BC163" s="9">
        <v>0</v>
      </c>
      <c r="BD163" s="35">
        <v>0</v>
      </c>
      <c r="BE163" s="34">
        <v>0</v>
      </c>
      <c r="BF163" s="9">
        <v>0</v>
      </c>
      <c r="BG163" s="35">
        <v>0</v>
      </c>
      <c r="BH163" s="34">
        <v>48.576000000000001</v>
      </c>
      <c r="BI163" s="9">
        <v>370.13</v>
      </c>
      <c r="BJ163" s="35">
        <f t="shared" si="532"/>
        <v>7619.6063899868241</v>
      </c>
      <c r="BK163" s="34">
        <v>0</v>
      </c>
      <c r="BL163" s="9">
        <v>0</v>
      </c>
      <c r="BM163" s="35">
        <v>0</v>
      </c>
      <c r="BN163" s="34">
        <v>0</v>
      </c>
      <c r="BO163" s="9">
        <v>0</v>
      </c>
      <c r="BP163" s="35">
        <v>0</v>
      </c>
      <c r="BQ163" s="34">
        <v>0</v>
      </c>
      <c r="BR163" s="9">
        <v>0</v>
      </c>
      <c r="BS163" s="35">
        <v>0</v>
      </c>
      <c r="BT163" s="34">
        <v>0</v>
      </c>
      <c r="BU163" s="9">
        <v>0</v>
      </c>
      <c r="BV163" s="35">
        <v>0</v>
      </c>
      <c r="BW163" s="34">
        <v>0</v>
      </c>
      <c r="BX163" s="9">
        <v>0</v>
      </c>
      <c r="BY163" s="35">
        <v>0</v>
      </c>
      <c r="BZ163" s="34"/>
      <c r="CA163" s="9"/>
      <c r="CB163" s="35"/>
      <c r="CC163" s="34">
        <v>0</v>
      </c>
      <c r="CD163" s="9">
        <v>0</v>
      </c>
      <c r="CE163" s="35">
        <v>0</v>
      </c>
      <c r="CF163" s="34">
        <v>10.6</v>
      </c>
      <c r="CG163" s="9">
        <v>658.54</v>
      </c>
      <c r="CH163" s="35">
        <f t="shared" si="533"/>
        <v>62126.415094339623</v>
      </c>
      <c r="CI163" s="34">
        <v>0</v>
      </c>
      <c r="CJ163" s="9">
        <v>0</v>
      </c>
      <c r="CK163" s="35">
        <v>0</v>
      </c>
      <c r="CL163" s="34">
        <v>61.128</v>
      </c>
      <c r="CM163" s="9">
        <v>1487.46</v>
      </c>
      <c r="CN163" s="35">
        <f t="shared" si="534"/>
        <v>24333.529642716923</v>
      </c>
      <c r="CO163" s="34">
        <v>0</v>
      </c>
      <c r="CP163" s="9">
        <v>0</v>
      </c>
      <c r="CQ163" s="35">
        <v>0</v>
      </c>
      <c r="CR163" s="34">
        <v>0</v>
      </c>
      <c r="CS163" s="9">
        <v>0</v>
      </c>
      <c r="CT163" s="35">
        <f t="shared" si="535"/>
        <v>0</v>
      </c>
      <c r="CU163" s="34">
        <v>0</v>
      </c>
      <c r="CV163" s="9">
        <v>0</v>
      </c>
      <c r="CW163" s="35">
        <v>0</v>
      </c>
      <c r="CX163" s="34">
        <v>11.561999999999999</v>
      </c>
      <c r="CY163" s="9">
        <v>180.87</v>
      </c>
      <c r="CZ163" s="35">
        <f t="shared" ref="CZ163" si="542">CY163/CX163*1000</f>
        <v>15643.48728593669</v>
      </c>
      <c r="DA163" s="34">
        <v>0</v>
      </c>
      <c r="DB163" s="9">
        <v>0</v>
      </c>
      <c r="DC163" s="35">
        <v>0</v>
      </c>
      <c r="DD163" s="34">
        <v>0</v>
      </c>
      <c r="DE163" s="9">
        <v>0</v>
      </c>
      <c r="DF163" s="35">
        <v>0</v>
      </c>
      <c r="DG163" s="34">
        <v>0</v>
      </c>
      <c r="DH163" s="9">
        <v>0</v>
      </c>
      <c r="DI163" s="35">
        <v>0</v>
      </c>
      <c r="DJ163" s="34">
        <v>0</v>
      </c>
      <c r="DK163" s="9">
        <v>0</v>
      </c>
      <c r="DL163" s="35">
        <v>0</v>
      </c>
      <c r="DM163" s="34">
        <v>37.012</v>
      </c>
      <c r="DN163" s="9">
        <v>493.66</v>
      </c>
      <c r="DO163" s="35">
        <f t="shared" ref="DO163:DO173" si="543">DN163/DM163*1000</f>
        <v>13337.836377391117</v>
      </c>
      <c r="DP163" s="34">
        <v>374.613</v>
      </c>
      <c r="DQ163" s="9">
        <v>3680.35</v>
      </c>
      <c r="DR163" s="35">
        <f t="shared" si="536"/>
        <v>9824.4054530942594</v>
      </c>
      <c r="DS163" s="34">
        <v>0</v>
      </c>
      <c r="DT163" s="9">
        <v>0</v>
      </c>
      <c r="DU163" s="35">
        <f t="shared" si="537"/>
        <v>0</v>
      </c>
      <c r="DV163" s="34">
        <v>0</v>
      </c>
      <c r="DW163" s="9">
        <v>0</v>
      </c>
      <c r="DX163" s="35">
        <f t="shared" si="538"/>
        <v>0</v>
      </c>
      <c r="DY163" s="34">
        <v>0</v>
      </c>
      <c r="DZ163" s="9">
        <v>0</v>
      </c>
      <c r="EA163" s="35">
        <v>0</v>
      </c>
      <c r="EB163" s="7">
        <f t="shared" si="539"/>
        <v>696.26599999999996</v>
      </c>
      <c r="EC163" s="11">
        <f t="shared" si="540"/>
        <v>8631.82</v>
      </c>
    </row>
    <row r="164" spans="1:133" x14ac:dyDescent="0.3">
      <c r="A164" s="47">
        <v>2016</v>
      </c>
      <c r="B164" s="44" t="s">
        <v>7</v>
      </c>
      <c r="C164" s="34">
        <v>0</v>
      </c>
      <c r="D164" s="9">
        <v>0</v>
      </c>
      <c r="E164" s="35">
        <v>0</v>
      </c>
      <c r="F164" s="34">
        <v>0</v>
      </c>
      <c r="G164" s="9">
        <v>0</v>
      </c>
      <c r="H164" s="35">
        <v>0</v>
      </c>
      <c r="I164" s="34">
        <v>0</v>
      </c>
      <c r="J164" s="9">
        <v>0</v>
      </c>
      <c r="K164" s="35">
        <f t="shared" si="529"/>
        <v>0</v>
      </c>
      <c r="L164" s="34">
        <v>0</v>
      </c>
      <c r="M164" s="9">
        <v>0</v>
      </c>
      <c r="N164" s="35">
        <v>0</v>
      </c>
      <c r="O164" s="34">
        <v>0</v>
      </c>
      <c r="P164" s="9">
        <v>0</v>
      </c>
      <c r="Q164" s="35">
        <v>0</v>
      </c>
      <c r="R164" s="34">
        <v>0</v>
      </c>
      <c r="S164" s="9">
        <v>0</v>
      </c>
      <c r="T164" s="35">
        <v>0</v>
      </c>
      <c r="U164" s="34">
        <v>0</v>
      </c>
      <c r="V164" s="9">
        <v>0</v>
      </c>
      <c r="W164" s="35">
        <v>0</v>
      </c>
      <c r="X164" s="34">
        <v>0</v>
      </c>
      <c r="Y164" s="9">
        <v>0</v>
      </c>
      <c r="Z164" s="35">
        <v>0</v>
      </c>
      <c r="AA164" s="34">
        <v>0</v>
      </c>
      <c r="AB164" s="9">
        <v>0</v>
      </c>
      <c r="AC164" s="35">
        <v>0</v>
      </c>
      <c r="AD164" s="34">
        <v>0</v>
      </c>
      <c r="AE164" s="9">
        <v>0</v>
      </c>
      <c r="AF164" s="35">
        <v>0</v>
      </c>
      <c r="AG164" s="34">
        <v>0</v>
      </c>
      <c r="AH164" s="9">
        <v>0</v>
      </c>
      <c r="AI164" s="35">
        <v>0</v>
      </c>
      <c r="AJ164" s="34">
        <v>0</v>
      </c>
      <c r="AK164" s="9">
        <v>0</v>
      </c>
      <c r="AL164" s="35">
        <v>0</v>
      </c>
      <c r="AM164" s="34">
        <v>72</v>
      </c>
      <c r="AN164" s="9">
        <v>752.15</v>
      </c>
      <c r="AO164" s="35">
        <f t="shared" si="541"/>
        <v>10446.527777777777</v>
      </c>
      <c r="AP164" s="34">
        <v>0</v>
      </c>
      <c r="AQ164" s="9">
        <v>0</v>
      </c>
      <c r="AR164" s="35">
        <v>0</v>
      </c>
      <c r="AS164" s="34">
        <v>67.126000000000005</v>
      </c>
      <c r="AT164" s="9">
        <v>640.69000000000005</v>
      </c>
      <c r="AU164" s="35">
        <f t="shared" si="531"/>
        <v>9544.5877901260319</v>
      </c>
      <c r="AV164" s="34">
        <v>0</v>
      </c>
      <c r="AW164" s="9">
        <v>0</v>
      </c>
      <c r="AX164" s="35">
        <v>0</v>
      </c>
      <c r="AY164" s="34">
        <v>0</v>
      </c>
      <c r="AZ164" s="9">
        <v>0</v>
      </c>
      <c r="BA164" s="35">
        <v>0</v>
      </c>
      <c r="BB164" s="34">
        <v>0</v>
      </c>
      <c r="BC164" s="9">
        <v>0</v>
      </c>
      <c r="BD164" s="35">
        <v>0</v>
      </c>
      <c r="BE164" s="34">
        <v>0</v>
      </c>
      <c r="BF164" s="9">
        <v>0</v>
      </c>
      <c r="BG164" s="35">
        <v>0</v>
      </c>
      <c r="BH164" s="34">
        <v>48.576000000000001</v>
      </c>
      <c r="BI164" s="9">
        <v>372.57</v>
      </c>
      <c r="BJ164" s="35">
        <f t="shared" si="532"/>
        <v>7669.836956521739</v>
      </c>
      <c r="BK164" s="34">
        <v>0</v>
      </c>
      <c r="BL164" s="9">
        <v>0</v>
      </c>
      <c r="BM164" s="35">
        <v>0</v>
      </c>
      <c r="BN164" s="34">
        <v>0</v>
      </c>
      <c r="BO164" s="9">
        <v>0</v>
      </c>
      <c r="BP164" s="35">
        <v>0</v>
      </c>
      <c r="BQ164" s="34">
        <v>0</v>
      </c>
      <c r="BR164" s="9">
        <v>0</v>
      </c>
      <c r="BS164" s="35">
        <v>0</v>
      </c>
      <c r="BT164" s="34">
        <v>0</v>
      </c>
      <c r="BU164" s="9">
        <v>0</v>
      </c>
      <c r="BV164" s="35">
        <v>0</v>
      </c>
      <c r="BW164" s="34">
        <v>0</v>
      </c>
      <c r="BX164" s="9">
        <v>0</v>
      </c>
      <c r="BY164" s="35">
        <v>0</v>
      </c>
      <c r="BZ164" s="34"/>
      <c r="CA164" s="9"/>
      <c r="CB164" s="35"/>
      <c r="CC164" s="34">
        <v>0</v>
      </c>
      <c r="CD164" s="9">
        <v>0</v>
      </c>
      <c r="CE164" s="35">
        <v>0</v>
      </c>
      <c r="CF164" s="34">
        <v>20.100000000000001</v>
      </c>
      <c r="CG164" s="9">
        <v>860.67</v>
      </c>
      <c r="CH164" s="35">
        <f t="shared" si="533"/>
        <v>42819.402985074623</v>
      </c>
      <c r="CI164" s="34">
        <v>0</v>
      </c>
      <c r="CJ164" s="9">
        <v>0</v>
      </c>
      <c r="CK164" s="35">
        <v>0</v>
      </c>
      <c r="CL164" s="34">
        <v>65.649000000000001</v>
      </c>
      <c r="CM164" s="9">
        <v>1347.02</v>
      </c>
      <c r="CN164" s="35">
        <f t="shared" si="534"/>
        <v>20518.515133513076</v>
      </c>
      <c r="CO164" s="34">
        <v>0</v>
      </c>
      <c r="CP164" s="9">
        <v>0</v>
      </c>
      <c r="CQ164" s="35">
        <v>0</v>
      </c>
      <c r="CR164" s="34">
        <v>0</v>
      </c>
      <c r="CS164" s="9">
        <v>0</v>
      </c>
      <c r="CT164" s="35">
        <f t="shared" si="535"/>
        <v>0</v>
      </c>
      <c r="CU164" s="34">
        <v>0</v>
      </c>
      <c r="CV164" s="9">
        <v>0</v>
      </c>
      <c r="CW164" s="35">
        <v>0</v>
      </c>
      <c r="CX164" s="34">
        <v>0</v>
      </c>
      <c r="CY164" s="9">
        <v>0</v>
      </c>
      <c r="CZ164" s="35">
        <v>0</v>
      </c>
      <c r="DA164" s="34">
        <v>0</v>
      </c>
      <c r="DB164" s="9">
        <v>0</v>
      </c>
      <c r="DC164" s="35">
        <v>0</v>
      </c>
      <c r="DD164" s="34">
        <v>0</v>
      </c>
      <c r="DE164" s="9">
        <v>0</v>
      </c>
      <c r="DF164" s="35">
        <v>0</v>
      </c>
      <c r="DG164" s="34">
        <v>0</v>
      </c>
      <c r="DH164" s="9">
        <v>0</v>
      </c>
      <c r="DI164" s="35">
        <v>0</v>
      </c>
      <c r="DJ164" s="34">
        <v>0</v>
      </c>
      <c r="DK164" s="9">
        <v>0</v>
      </c>
      <c r="DL164" s="35">
        <v>0</v>
      </c>
      <c r="DM164" s="34">
        <v>91.765000000000001</v>
      </c>
      <c r="DN164" s="9">
        <v>1284.01</v>
      </c>
      <c r="DO164" s="35">
        <f t="shared" si="543"/>
        <v>13992.371819321092</v>
      </c>
      <c r="DP164" s="34">
        <v>271.005</v>
      </c>
      <c r="DQ164" s="9">
        <v>2682.58</v>
      </c>
      <c r="DR164" s="35">
        <f t="shared" si="536"/>
        <v>9898.6365565210981</v>
      </c>
      <c r="DS164" s="34">
        <v>0</v>
      </c>
      <c r="DT164" s="9">
        <v>0</v>
      </c>
      <c r="DU164" s="35">
        <f t="shared" si="537"/>
        <v>0</v>
      </c>
      <c r="DV164" s="34">
        <v>0</v>
      </c>
      <c r="DW164" s="9">
        <v>0</v>
      </c>
      <c r="DX164" s="35">
        <f t="shared" si="538"/>
        <v>0</v>
      </c>
      <c r="DY164" s="34">
        <v>0</v>
      </c>
      <c r="DZ164" s="9">
        <v>0</v>
      </c>
      <c r="EA164" s="35">
        <v>0</v>
      </c>
      <c r="EB164" s="7">
        <f t="shared" si="539"/>
        <v>636.221</v>
      </c>
      <c r="EC164" s="11">
        <f t="shared" si="540"/>
        <v>7939.69</v>
      </c>
    </row>
    <row r="165" spans="1:133" x14ac:dyDescent="0.3">
      <c r="A165" s="47">
        <v>2016</v>
      </c>
      <c r="B165" s="44" t="s">
        <v>8</v>
      </c>
      <c r="C165" s="34">
        <v>0</v>
      </c>
      <c r="D165" s="9">
        <v>0</v>
      </c>
      <c r="E165" s="35">
        <v>0</v>
      </c>
      <c r="F165" s="34">
        <v>0</v>
      </c>
      <c r="G165" s="9">
        <v>0</v>
      </c>
      <c r="H165" s="35">
        <v>0</v>
      </c>
      <c r="I165" s="34">
        <v>0</v>
      </c>
      <c r="J165" s="9">
        <v>0</v>
      </c>
      <c r="K165" s="35">
        <f t="shared" si="529"/>
        <v>0</v>
      </c>
      <c r="L165" s="34">
        <v>0</v>
      </c>
      <c r="M165" s="9">
        <v>0</v>
      </c>
      <c r="N165" s="35">
        <v>0</v>
      </c>
      <c r="O165" s="34">
        <v>0</v>
      </c>
      <c r="P165" s="9">
        <v>0</v>
      </c>
      <c r="Q165" s="35">
        <v>0</v>
      </c>
      <c r="R165" s="34">
        <v>0</v>
      </c>
      <c r="S165" s="9">
        <v>0</v>
      </c>
      <c r="T165" s="35">
        <v>0</v>
      </c>
      <c r="U165" s="34">
        <v>0</v>
      </c>
      <c r="V165" s="9">
        <v>0</v>
      </c>
      <c r="W165" s="35">
        <v>0</v>
      </c>
      <c r="X165" s="34">
        <v>0</v>
      </c>
      <c r="Y165" s="9">
        <v>0</v>
      </c>
      <c r="Z165" s="35">
        <v>0</v>
      </c>
      <c r="AA165" s="34">
        <v>0</v>
      </c>
      <c r="AB165" s="9">
        <v>0</v>
      </c>
      <c r="AC165" s="35">
        <v>0</v>
      </c>
      <c r="AD165" s="34">
        <v>0</v>
      </c>
      <c r="AE165" s="9">
        <v>0</v>
      </c>
      <c r="AF165" s="35">
        <v>0</v>
      </c>
      <c r="AG165" s="34">
        <v>0</v>
      </c>
      <c r="AH165" s="9">
        <v>0</v>
      </c>
      <c r="AI165" s="35">
        <v>0</v>
      </c>
      <c r="AJ165" s="34">
        <v>0</v>
      </c>
      <c r="AK165" s="9">
        <v>0</v>
      </c>
      <c r="AL165" s="35">
        <v>0</v>
      </c>
      <c r="AM165" s="34">
        <v>0</v>
      </c>
      <c r="AN165" s="9">
        <v>0</v>
      </c>
      <c r="AO165" s="35">
        <v>0</v>
      </c>
      <c r="AP165" s="34">
        <v>0</v>
      </c>
      <c r="AQ165" s="9">
        <v>0</v>
      </c>
      <c r="AR165" s="35">
        <v>0</v>
      </c>
      <c r="AS165" s="34">
        <v>73.296000000000006</v>
      </c>
      <c r="AT165" s="9">
        <v>825.77</v>
      </c>
      <c r="AU165" s="35">
        <f t="shared" si="531"/>
        <v>11266.235538092118</v>
      </c>
      <c r="AV165" s="34">
        <v>0</v>
      </c>
      <c r="AW165" s="9">
        <v>0</v>
      </c>
      <c r="AX165" s="35">
        <v>0</v>
      </c>
      <c r="AY165" s="34">
        <v>0</v>
      </c>
      <c r="AZ165" s="9">
        <v>0</v>
      </c>
      <c r="BA165" s="35">
        <v>0</v>
      </c>
      <c r="BB165" s="34">
        <v>0</v>
      </c>
      <c r="BC165" s="9">
        <v>0</v>
      </c>
      <c r="BD165" s="35">
        <v>0</v>
      </c>
      <c r="BE165" s="34">
        <v>0</v>
      </c>
      <c r="BF165" s="9">
        <v>0</v>
      </c>
      <c r="BG165" s="35">
        <v>0</v>
      </c>
      <c r="BH165" s="34">
        <v>24</v>
      </c>
      <c r="BI165" s="9">
        <v>209.7</v>
      </c>
      <c r="BJ165" s="35">
        <f t="shared" si="532"/>
        <v>8737.4999999999982</v>
      </c>
      <c r="BK165" s="34">
        <v>0</v>
      </c>
      <c r="BL165" s="9">
        <v>0</v>
      </c>
      <c r="BM165" s="35">
        <v>0</v>
      </c>
      <c r="BN165" s="34">
        <v>0</v>
      </c>
      <c r="BO165" s="9">
        <v>0</v>
      </c>
      <c r="BP165" s="35">
        <v>0</v>
      </c>
      <c r="BQ165" s="34">
        <v>0</v>
      </c>
      <c r="BR165" s="9">
        <v>0</v>
      </c>
      <c r="BS165" s="35">
        <v>0</v>
      </c>
      <c r="BT165" s="34">
        <v>0</v>
      </c>
      <c r="BU165" s="9">
        <v>0</v>
      </c>
      <c r="BV165" s="35">
        <v>0</v>
      </c>
      <c r="BW165" s="34">
        <v>0</v>
      </c>
      <c r="BX165" s="9">
        <v>0</v>
      </c>
      <c r="BY165" s="35">
        <v>0</v>
      </c>
      <c r="BZ165" s="34"/>
      <c r="CA165" s="9"/>
      <c r="CB165" s="35"/>
      <c r="CC165" s="34">
        <v>0</v>
      </c>
      <c r="CD165" s="9">
        <v>0</v>
      </c>
      <c r="CE165" s="35">
        <v>0</v>
      </c>
      <c r="CF165" s="34">
        <v>18.125</v>
      </c>
      <c r="CG165" s="9">
        <v>579.37</v>
      </c>
      <c r="CH165" s="35">
        <f t="shared" si="533"/>
        <v>31965.241379310344</v>
      </c>
      <c r="CI165" s="34">
        <v>0</v>
      </c>
      <c r="CJ165" s="9">
        <v>0</v>
      </c>
      <c r="CK165" s="35">
        <v>0</v>
      </c>
      <c r="CL165" s="34">
        <v>31.4</v>
      </c>
      <c r="CM165" s="9">
        <v>1358.05</v>
      </c>
      <c r="CN165" s="35">
        <f t="shared" si="534"/>
        <v>43250</v>
      </c>
      <c r="CO165" s="34">
        <v>0</v>
      </c>
      <c r="CP165" s="9">
        <v>0</v>
      </c>
      <c r="CQ165" s="35">
        <v>0</v>
      </c>
      <c r="CR165" s="34">
        <v>0</v>
      </c>
      <c r="CS165" s="9">
        <v>0</v>
      </c>
      <c r="CT165" s="35">
        <f t="shared" si="535"/>
        <v>0</v>
      </c>
      <c r="CU165" s="34">
        <v>0</v>
      </c>
      <c r="CV165" s="9">
        <v>0</v>
      </c>
      <c r="CW165" s="35">
        <v>0</v>
      </c>
      <c r="CX165" s="34">
        <v>0</v>
      </c>
      <c r="CY165" s="9">
        <v>0</v>
      </c>
      <c r="CZ165" s="35">
        <v>0</v>
      </c>
      <c r="DA165" s="34">
        <v>0</v>
      </c>
      <c r="DB165" s="9">
        <v>0</v>
      </c>
      <c r="DC165" s="35">
        <v>0</v>
      </c>
      <c r="DD165" s="34">
        <v>0</v>
      </c>
      <c r="DE165" s="9">
        <v>0</v>
      </c>
      <c r="DF165" s="35">
        <v>0</v>
      </c>
      <c r="DG165" s="34">
        <v>0</v>
      </c>
      <c r="DH165" s="9">
        <v>0</v>
      </c>
      <c r="DI165" s="35">
        <v>0</v>
      </c>
      <c r="DJ165" s="34">
        <v>0</v>
      </c>
      <c r="DK165" s="9">
        <v>0</v>
      </c>
      <c r="DL165" s="35">
        <v>0</v>
      </c>
      <c r="DM165" s="34">
        <v>0</v>
      </c>
      <c r="DN165" s="9">
        <v>0</v>
      </c>
      <c r="DO165" s="35">
        <v>0</v>
      </c>
      <c r="DP165" s="34">
        <v>511.85</v>
      </c>
      <c r="DQ165" s="9">
        <v>6049.63</v>
      </c>
      <c r="DR165" s="35">
        <f t="shared" si="536"/>
        <v>11819.146234248316</v>
      </c>
      <c r="DS165" s="34">
        <v>0</v>
      </c>
      <c r="DT165" s="9">
        <v>0</v>
      </c>
      <c r="DU165" s="35">
        <f t="shared" si="537"/>
        <v>0</v>
      </c>
      <c r="DV165" s="34">
        <v>0</v>
      </c>
      <c r="DW165" s="9">
        <v>0</v>
      </c>
      <c r="DX165" s="35">
        <f t="shared" si="538"/>
        <v>0</v>
      </c>
      <c r="DY165" s="34">
        <v>0</v>
      </c>
      <c r="DZ165" s="9">
        <v>0</v>
      </c>
      <c r="EA165" s="35">
        <v>0</v>
      </c>
      <c r="EB165" s="7">
        <f t="shared" si="539"/>
        <v>658.67100000000005</v>
      </c>
      <c r="EC165" s="11">
        <f t="shared" si="540"/>
        <v>9022.52</v>
      </c>
    </row>
    <row r="166" spans="1:133" x14ac:dyDescent="0.3">
      <c r="A166" s="47">
        <v>2016</v>
      </c>
      <c r="B166" s="44" t="s">
        <v>9</v>
      </c>
      <c r="C166" s="34">
        <v>0</v>
      </c>
      <c r="D166" s="9">
        <v>0</v>
      </c>
      <c r="E166" s="35">
        <v>0</v>
      </c>
      <c r="F166" s="34">
        <v>0</v>
      </c>
      <c r="G166" s="9">
        <v>0</v>
      </c>
      <c r="H166" s="35">
        <v>0</v>
      </c>
      <c r="I166" s="34">
        <v>0</v>
      </c>
      <c r="J166" s="9">
        <v>0</v>
      </c>
      <c r="K166" s="35">
        <f t="shared" si="529"/>
        <v>0</v>
      </c>
      <c r="L166" s="34">
        <v>0</v>
      </c>
      <c r="M166" s="9">
        <v>0</v>
      </c>
      <c r="N166" s="35">
        <v>0</v>
      </c>
      <c r="O166" s="34">
        <v>0</v>
      </c>
      <c r="P166" s="9">
        <v>0</v>
      </c>
      <c r="Q166" s="35">
        <v>0</v>
      </c>
      <c r="R166" s="34">
        <v>0</v>
      </c>
      <c r="S166" s="9">
        <v>0</v>
      </c>
      <c r="T166" s="35">
        <v>0</v>
      </c>
      <c r="U166" s="34">
        <v>0</v>
      </c>
      <c r="V166" s="9">
        <v>0</v>
      </c>
      <c r="W166" s="35">
        <v>0</v>
      </c>
      <c r="X166" s="34">
        <v>80</v>
      </c>
      <c r="Y166" s="9">
        <v>504.75</v>
      </c>
      <c r="Z166" s="35">
        <f t="shared" ref="Z166:Z173" si="544">Y166/X166*1000</f>
        <v>6309.375</v>
      </c>
      <c r="AA166" s="34">
        <v>0</v>
      </c>
      <c r="AB166" s="9">
        <v>0</v>
      </c>
      <c r="AC166" s="35">
        <v>0</v>
      </c>
      <c r="AD166" s="34">
        <v>0</v>
      </c>
      <c r="AE166" s="9">
        <v>0</v>
      </c>
      <c r="AF166" s="35">
        <v>0</v>
      </c>
      <c r="AG166" s="34">
        <v>0</v>
      </c>
      <c r="AH166" s="9">
        <v>0</v>
      </c>
      <c r="AI166" s="35">
        <v>0</v>
      </c>
      <c r="AJ166" s="34">
        <v>0</v>
      </c>
      <c r="AK166" s="9">
        <v>0</v>
      </c>
      <c r="AL166" s="35">
        <v>0</v>
      </c>
      <c r="AM166" s="34">
        <v>96</v>
      </c>
      <c r="AN166" s="9">
        <v>931.09</v>
      </c>
      <c r="AO166" s="35">
        <f t="shared" si="541"/>
        <v>9698.8541666666679</v>
      </c>
      <c r="AP166" s="34">
        <v>0</v>
      </c>
      <c r="AQ166" s="9">
        <v>0</v>
      </c>
      <c r="AR166" s="35">
        <v>0</v>
      </c>
      <c r="AS166" s="34">
        <v>272.25599999999997</v>
      </c>
      <c r="AT166" s="9">
        <v>3265.84</v>
      </c>
      <c r="AU166" s="35">
        <f t="shared" si="531"/>
        <v>11995.474847202635</v>
      </c>
      <c r="AV166" s="34">
        <v>0</v>
      </c>
      <c r="AW166" s="9">
        <v>0</v>
      </c>
      <c r="AX166" s="35">
        <v>0</v>
      </c>
      <c r="AY166" s="34">
        <v>0</v>
      </c>
      <c r="AZ166" s="9">
        <v>0</v>
      </c>
      <c r="BA166" s="35">
        <v>0</v>
      </c>
      <c r="BB166" s="34">
        <v>0</v>
      </c>
      <c r="BC166" s="9">
        <v>0</v>
      </c>
      <c r="BD166" s="35">
        <v>0</v>
      </c>
      <c r="BE166" s="34">
        <v>0</v>
      </c>
      <c r="BF166" s="9">
        <v>0</v>
      </c>
      <c r="BG166" s="35">
        <v>0</v>
      </c>
      <c r="BH166" s="34">
        <v>68</v>
      </c>
      <c r="BI166" s="9">
        <v>581.12</v>
      </c>
      <c r="BJ166" s="35">
        <f t="shared" si="532"/>
        <v>8545.8823529411766</v>
      </c>
      <c r="BK166" s="34">
        <v>0</v>
      </c>
      <c r="BL166" s="9">
        <v>0</v>
      </c>
      <c r="BM166" s="35">
        <v>0</v>
      </c>
      <c r="BN166" s="34">
        <v>0</v>
      </c>
      <c r="BO166" s="9">
        <v>0</v>
      </c>
      <c r="BP166" s="35">
        <v>0</v>
      </c>
      <c r="BQ166" s="34">
        <v>0</v>
      </c>
      <c r="BR166" s="9">
        <v>0</v>
      </c>
      <c r="BS166" s="35">
        <v>0</v>
      </c>
      <c r="BT166" s="34">
        <v>0</v>
      </c>
      <c r="BU166" s="9">
        <v>0</v>
      </c>
      <c r="BV166" s="35">
        <v>0</v>
      </c>
      <c r="BW166" s="34">
        <v>0</v>
      </c>
      <c r="BX166" s="9">
        <v>0</v>
      </c>
      <c r="BY166" s="35">
        <v>0</v>
      </c>
      <c r="BZ166" s="34"/>
      <c r="CA166" s="9"/>
      <c r="CB166" s="35"/>
      <c r="CC166" s="34">
        <v>0</v>
      </c>
      <c r="CD166" s="9">
        <v>0</v>
      </c>
      <c r="CE166" s="35">
        <v>0</v>
      </c>
      <c r="CF166" s="34">
        <v>17.625</v>
      </c>
      <c r="CG166" s="9">
        <v>580.16</v>
      </c>
      <c r="CH166" s="35">
        <f t="shared" si="533"/>
        <v>32916.879432624111</v>
      </c>
      <c r="CI166" s="34">
        <v>0</v>
      </c>
      <c r="CJ166" s="9">
        <v>0</v>
      </c>
      <c r="CK166" s="35">
        <v>0</v>
      </c>
      <c r="CL166" s="34">
        <v>0</v>
      </c>
      <c r="CM166" s="9">
        <v>0</v>
      </c>
      <c r="CN166" s="35">
        <v>0</v>
      </c>
      <c r="CO166" s="34">
        <v>0</v>
      </c>
      <c r="CP166" s="9">
        <v>0</v>
      </c>
      <c r="CQ166" s="35">
        <v>0</v>
      </c>
      <c r="CR166" s="34">
        <v>0</v>
      </c>
      <c r="CS166" s="9">
        <v>0</v>
      </c>
      <c r="CT166" s="35">
        <f t="shared" si="535"/>
        <v>0</v>
      </c>
      <c r="CU166" s="34">
        <v>0</v>
      </c>
      <c r="CV166" s="9">
        <v>0</v>
      </c>
      <c r="CW166" s="35">
        <v>0</v>
      </c>
      <c r="CX166" s="34">
        <v>0</v>
      </c>
      <c r="CY166" s="9">
        <v>0</v>
      </c>
      <c r="CZ166" s="35">
        <v>0</v>
      </c>
      <c r="DA166" s="34">
        <v>0</v>
      </c>
      <c r="DB166" s="9">
        <v>0</v>
      </c>
      <c r="DC166" s="35">
        <v>0</v>
      </c>
      <c r="DD166" s="34">
        <v>0</v>
      </c>
      <c r="DE166" s="9">
        <v>0</v>
      </c>
      <c r="DF166" s="35">
        <v>0</v>
      </c>
      <c r="DG166" s="34">
        <v>0</v>
      </c>
      <c r="DH166" s="9">
        <v>0</v>
      </c>
      <c r="DI166" s="35">
        <v>0</v>
      </c>
      <c r="DJ166" s="34">
        <v>0</v>
      </c>
      <c r="DK166" s="9">
        <v>0</v>
      </c>
      <c r="DL166" s="35">
        <v>0</v>
      </c>
      <c r="DM166" s="34">
        <v>143.94999999999999</v>
      </c>
      <c r="DN166" s="9">
        <v>1467.52</v>
      </c>
      <c r="DO166" s="35">
        <f t="shared" si="543"/>
        <v>10194.650920458493</v>
      </c>
      <c r="DP166" s="34">
        <v>589.32500000000005</v>
      </c>
      <c r="DQ166" s="9">
        <v>5056.05</v>
      </c>
      <c r="DR166" s="35">
        <f t="shared" si="536"/>
        <v>8579.3916769185089</v>
      </c>
      <c r="DS166" s="34">
        <v>0</v>
      </c>
      <c r="DT166" s="9">
        <v>0</v>
      </c>
      <c r="DU166" s="35">
        <f t="shared" si="537"/>
        <v>0</v>
      </c>
      <c r="DV166" s="34">
        <v>0</v>
      </c>
      <c r="DW166" s="9">
        <v>0</v>
      </c>
      <c r="DX166" s="35">
        <f t="shared" si="538"/>
        <v>0</v>
      </c>
      <c r="DY166" s="34">
        <v>0</v>
      </c>
      <c r="DZ166" s="9">
        <v>0</v>
      </c>
      <c r="EA166" s="35">
        <v>0</v>
      </c>
      <c r="EB166" s="7">
        <f t="shared" si="539"/>
        <v>1267.1559999999999</v>
      </c>
      <c r="EC166" s="11">
        <f t="shared" si="540"/>
        <v>12386.529999999999</v>
      </c>
    </row>
    <row r="167" spans="1:133" x14ac:dyDescent="0.3">
      <c r="A167" s="47">
        <v>2016</v>
      </c>
      <c r="B167" s="44" t="s">
        <v>10</v>
      </c>
      <c r="C167" s="34">
        <v>0</v>
      </c>
      <c r="D167" s="9">
        <v>0</v>
      </c>
      <c r="E167" s="35">
        <v>0</v>
      </c>
      <c r="F167" s="34">
        <v>0</v>
      </c>
      <c r="G167" s="9">
        <v>0</v>
      </c>
      <c r="H167" s="35">
        <v>0</v>
      </c>
      <c r="I167" s="34">
        <v>0</v>
      </c>
      <c r="J167" s="9">
        <v>0</v>
      </c>
      <c r="K167" s="35">
        <f t="shared" si="529"/>
        <v>0</v>
      </c>
      <c r="L167" s="34">
        <v>0</v>
      </c>
      <c r="M167" s="9">
        <v>0</v>
      </c>
      <c r="N167" s="35">
        <v>0</v>
      </c>
      <c r="O167" s="34">
        <v>0</v>
      </c>
      <c r="P167" s="9">
        <v>0</v>
      </c>
      <c r="Q167" s="35">
        <v>0</v>
      </c>
      <c r="R167" s="34">
        <v>0</v>
      </c>
      <c r="S167" s="9">
        <v>0</v>
      </c>
      <c r="T167" s="35">
        <v>0</v>
      </c>
      <c r="U167" s="34">
        <v>0</v>
      </c>
      <c r="V167" s="9">
        <v>0</v>
      </c>
      <c r="W167" s="35">
        <v>0</v>
      </c>
      <c r="X167" s="34">
        <v>80</v>
      </c>
      <c r="Y167" s="9">
        <v>496.89</v>
      </c>
      <c r="Z167" s="35">
        <f t="shared" si="544"/>
        <v>6211.125</v>
      </c>
      <c r="AA167" s="34">
        <v>0</v>
      </c>
      <c r="AB167" s="9">
        <v>0</v>
      </c>
      <c r="AC167" s="35">
        <v>0</v>
      </c>
      <c r="AD167" s="34">
        <v>0</v>
      </c>
      <c r="AE167" s="9">
        <v>0</v>
      </c>
      <c r="AF167" s="35">
        <v>0</v>
      </c>
      <c r="AG167" s="34">
        <v>0</v>
      </c>
      <c r="AH167" s="9">
        <v>0</v>
      </c>
      <c r="AI167" s="35">
        <v>0</v>
      </c>
      <c r="AJ167" s="34">
        <v>13</v>
      </c>
      <c r="AK167" s="9">
        <v>65</v>
      </c>
      <c r="AL167" s="35">
        <f t="shared" si="530"/>
        <v>5000</v>
      </c>
      <c r="AM167" s="34">
        <v>24</v>
      </c>
      <c r="AN167" s="9">
        <v>250.14</v>
      </c>
      <c r="AO167" s="35">
        <f t="shared" si="541"/>
        <v>10422.5</v>
      </c>
      <c r="AP167" s="34">
        <v>0</v>
      </c>
      <c r="AQ167" s="9">
        <v>0</v>
      </c>
      <c r="AR167" s="35">
        <v>0</v>
      </c>
      <c r="AS167" s="34">
        <v>367.45100000000002</v>
      </c>
      <c r="AT167" s="9">
        <v>4310.42</v>
      </c>
      <c r="AU167" s="35">
        <f t="shared" si="531"/>
        <v>11730.598093351222</v>
      </c>
      <c r="AV167" s="34">
        <v>0</v>
      </c>
      <c r="AW167" s="9">
        <v>0</v>
      </c>
      <c r="AX167" s="35">
        <v>0</v>
      </c>
      <c r="AY167" s="34">
        <v>0</v>
      </c>
      <c r="AZ167" s="9">
        <v>0</v>
      </c>
      <c r="BA167" s="35">
        <v>0</v>
      </c>
      <c r="BB167" s="34">
        <v>0</v>
      </c>
      <c r="BC167" s="9">
        <v>0</v>
      </c>
      <c r="BD167" s="35">
        <v>0</v>
      </c>
      <c r="BE167" s="34">
        <v>0</v>
      </c>
      <c r="BF167" s="9">
        <v>0</v>
      </c>
      <c r="BG167" s="35">
        <v>0</v>
      </c>
      <c r="BH167" s="34">
        <v>72</v>
      </c>
      <c r="BI167" s="9">
        <v>749.28</v>
      </c>
      <c r="BJ167" s="35">
        <f t="shared" si="532"/>
        <v>10406.666666666666</v>
      </c>
      <c r="BK167" s="34">
        <v>0</v>
      </c>
      <c r="BL167" s="9">
        <v>0</v>
      </c>
      <c r="BM167" s="35">
        <v>0</v>
      </c>
      <c r="BN167" s="34">
        <v>0</v>
      </c>
      <c r="BO167" s="9">
        <v>0</v>
      </c>
      <c r="BP167" s="35">
        <v>0</v>
      </c>
      <c r="BQ167" s="34">
        <v>0</v>
      </c>
      <c r="BR167" s="9">
        <v>0</v>
      </c>
      <c r="BS167" s="35">
        <v>0</v>
      </c>
      <c r="BT167" s="34">
        <v>0</v>
      </c>
      <c r="BU167" s="9">
        <v>0</v>
      </c>
      <c r="BV167" s="35">
        <v>0</v>
      </c>
      <c r="BW167" s="34">
        <v>0</v>
      </c>
      <c r="BX167" s="9">
        <v>0</v>
      </c>
      <c r="BY167" s="35">
        <v>0</v>
      </c>
      <c r="BZ167" s="34"/>
      <c r="CA167" s="9"/>
      <c r="CB167" s="35"/>
      <c r="CC167" s="34">
        <v>0</v>
      </c>
      <c r="CD167" s="9">
        <v>0</v>
      </c>
      <c r="CE167" s="35">
        <v>0</v>
      </c>
      <c r="CF167" s="34">
        <v>20.6</v>
      </c>
      <c r="CG167" s="9">
        <v>666.71</v>
      </c>
      <c r="CH167" s="35">
        <f t="shared" si="533"/>
        <v>32364.563106796119</v>
      </c>
      <c r="CI167" s="34">
        <v>0</v>
      </c>
      <c r="CJ167" s="9">
        <v>0</v>
      </c>
      <c r="CK167" s="35">
        <v>0</v>
      </c>
      <c r="CL167" s="34">
        <v>17</v>
      </c>
      <c r="CM167" s="9">
        <v>561.49</v>
      </c>
      <c r="CN167" s="35">
        <f t="shared" si="534"/>
        <v>33028.823529411769</v>
      </c>
      <c r="CO167" s="34">
        <v>0</v>
      </c>
      <c r="CP167" s="9">
        <v>0</v>
      </c>
      <c r="CQ167" s="35">
        <v>0</v>
      </c>
      <c r="CR167" s="34">
        <v>0</v>
      </c>
      <c r="CS167" s="9">
        <v>0</v>
      </c>
      <c r="CT167" s="35">
        <f t="shared" si="535"/>
        <v>0</v>
      </c>
      <c r="CU167" s="34">
        <v>0</v>
      </c>
      <c r="CV167" s="9">
        <v>0</v>
      </c>
      <c r="CW167" s="35">
        <v>0</v>
      </c>
      <c r="CX167" s="34">
        <v>0</v>
      </c>
      <c r="CY167" s="9">
        <v>0</v>
      </c>
      <c r="CZ167" s="35">
        <v>0</v>
      </c>
      <c r="DA167" s="34">
        <v>0</v>
      </c>
      <c r="DB167" s="9">
        <v>0</v>
      </c>
      <c r="DC167" s="35">
        <v>0</v>
      </c>
      <c r="DD167" s="34">
        <v>0</v>
      </c>
      <c r="DE167" s="9">
        <v>0</v>
      </c>
      <c r="DF167" s="35">
        <v>0</v>
      </c>
      <c r="DG167" s="34">
        <v>0</v>
      </c>
      <c r="DH167" s="9">
        <v>0</v>
      </c>
      <c r="DI167" s="35">
        <v>0</v>
      </c>
      <c r="DJ167" s="34">
        <v>0</v>
      </c>
      <c r="DK167" s="9">
        <v>0</v>
      </c>
      <c r="DL167" s="35">
        <v>0</v>
      </c>
      <c r="DM167" s="34">
        <v>48</v>
      </c>
      <c r="DN167" s="9">
        <v>538.48</v>
      </c>
      <c r="DO167" s="35">
        <f t="shared" si="543"/>
        <v>11218.333333333334</v>
      </c>
      <c r="DP167" s="34">
        <v>503.3</v>
      </c>
      <c r="DQ167" s="9">
        <v>4897.09</v>
      </c>
      <c r="DR167" s="35">
        <f t="shared" si="536"/>
        <v>9729.9622491555729</v>
      </c>
      <c r="DS167" s="34">
        <v>0</v>
      </c>
      <c r="DT167" s="9">
        <v>0</v>
      </c>
      <c r="DU167" s="35">
        <f t="shared" si="537"/>
        <v>0</v>
      </c>
      <c r="DV167" s="34">
        <v>0</v>
      </c>
      <c r="DW167" s="9">
        <v>0</v>
      </c>
      <c r="DX167" s="35">
        <f t="shared" si="538"/>
        <v>0</v>
      </c>
      <c r="DY167" s="34">
        <v>0</v>
      </c>
      <c r="DZ167" s="9">
        <v>0</v>
      </c>
      <c r="EA167" s="35">
        <v>0</v>
      </c>
      <c r="EB167" s="7">
        <f t="shared" si="539"/>
        <v>1145.3510000000001</v>
      </c>
      <c r="EC167" s="11">
        <f t="shared" si="540"/>
        <v>12535.5</v>
      </c>
    </row>
    <row r="168" spans="1:133" x14ac:dyDescent="0.3">
      <c r="A168" s="47">
        <v>2016</v>
      </c>
      <c r="B168" s="44" t="s">
        <v>11</v>
      </c>
      <c r="C168" s="34">
        <v>0</v>
      </c>
      <c r="D168" s="9">
        <v>0</v>
      </c>
      <c r="E168" s="35">
        <v>0</v>
      </c>
      <c r="F168" s="34">
        <v>0</v>
      </c>
      <c r="G168" s="9">
        <v>0</v>
      </c>
      <c r="H168" s="35">
        <v>0</v>
      </c>
      <c r="I168" s="34">
        <v>0</v>
      </c>
      <c r="J168" s="9">
        <v>0</v>
      </c>
      <c r="K168" s="35">
        <f t="shared" si="529"/>
        <v>0</v>
      </c>
      <c r="L168" s="34">
        <v>0</v>
      </c>
      <c r="M168" s="9">
        <v>0</v>
      </c>
      <c r="N168" s="35">
        <v>0</v>
      </c>
      <c r="O168" s="34">
        <v>0</v>
      </c>
      <c r="P168" s="9">
        <v>0</v>
      </c>
      <c r="Q168" s="35">
        <v>0</v>
      </c>
      <c r="R168" s="34">
        <v>0</v>
      </c>
      <c r="S168" s="9">
        <v>0</v>
      </c>
      <c r="T168" s="35">
        <v>0</v>
      </c>
      <c r="U168" s="34">
        <v>0</v>
      </c>
      <c r="V168" s="9">
        <v>0</v>
      </c>
      <c r="W168" s="35">
        <v>0</v>
      </c>
      <c r="X168" s="34">
        <v>80</v>
      </c>
      <c r="Y168" s="9">
        <v>605.76</v>
      </c>
      <c r="Z168" s="35">
        <f t="shared" si="544"/>
        <v>7572</v>
      </c>
      <c r="AA168" s="34">
        <v>0</v>
      </c>
      <c r="AB168" s="9">
        <v>0</v>
      </c>
      <c r="AC168" s="35">
        <v>0</v>
      </c>
      <c r="AD168" s="34">
        <v>0</v>
      </c>
      <c r="AE168" s="9">
        <v>0</v>
      </c>
      <c r="AF168" s="35">
        <v>0</v>
      </c>
      <c r="AG168" s="34">
        <v>0</v>
      </c>
      <c r="AH168" s="9">
        <v>0</v>
      </c>
      <c r="AI168" s="35">
        <v>0</v>
      </c>
      <c r="AJ168" s="34">
        <v>0</v>
      </c>
      <c r="AK168" s="9">
        <v>0</v>
      </c>
      <c r="AL168" s="35">
        <v>0</v>
      </c>
      <c r="AM168" s="34">
        <v>0</v>
      </c>
      <c r="AN168" s="9">
        <v>0</v>
      </c>
      <c r="AO168" s="35">
        <v>0</v>
      </c>
      <c r="AP168" s="34">
        <v>0</v>
      </c>
      <c r="AQ168" s="9">
        <v>0</v>
      </c>
      <c r="AR168" s="35">
        <v>0</v>
      </c>
      <c r="AS168" s="34">
        <v>216.01300000000001</v>
      </c>
      <c r="AT168" s="9">
        <v>2443.61</v>
      </c>
      <c r="AU168" s="35">
        <f t="shared" si="531"/>
        <v>11312.328424678144</v>
      </c>
      <c r="AV168" s="34">
        <v>0</v>
      </c>
      <c r="AW168" s="9">
        <v>0</v>
      </c>
      <c r="AX168" s="35">
        <v>0</v>
      </c>
      <c r="AY168" s="34">
        <v>0</v>
      </c>
      <c r="AZ168" s="9">
        <v>0</v>
      </c>
      <c r="BA168" s="35">
        <v>0</v>
      </c>
      <c r="BB168" s="34">
        <v>0</v>
      </c>
      <c r="BC168" s="9">
        <v>0</v>
      </c>
      <c r="BD168" s="35">
        <v>0</v>
      </c>
      <c r="BE168" s="34">
        <v>0</v>
      </c>
      <c r="BF168" s="9">
        <v>0</v>
      </c>
      <c r="BG168" s="35">
        <v>0</v>
      </c>
      <c r="BH168" s="34">
        <v>0</v>
      </c>
      <c r="BI168" s="9">
        <v>0</v>
      </c>
      <c r="BJ168" s="35">
        <v>0</v>
      </c>
      <c r="BK168" s="34">
        <v>0</v>
      </c>
      <c r="BL168" s="9">
        <v>0</v>
      </c>
      <c r="BM168" s="35">
        <v>0</v>
      </c>
      <c r="BN168" s="34">
        <v>0</v>
      </c>
      <c r="BO168" s="9">
        <v>0</v>
      </c>
      <c r="BP168" s="35">
        <v>0</v>
      </c>
      <c r="BQ168" s="34">
        <v>0</v>
      </c>
      <c r="BR168" s="9">
        <v>0</v>
      </c>
      <c r="BS168" s="35">
        <v>0</v>
      </c>
      <c r="BT168" s="34">
        <v>0</v>
      </c>
      <c r="BU168" s="9">
        <v>0</v>
      </c>
      <c r="BV168" s="35">
        <v>0</v>
      </c>
      <c r="BW168" s="34">
        <v>0</v>
      </c>
      <c r="BX168" s="9">
        <v>0</v>
      </c>
      <c r="BY168" s="35">
        <v>0</v>
      </c>
      <c r="BZ168" s="34"/>
      <c r="CA168" s="9"/>
      <c r="CB168" s="35"/>
      <c r="CC168" s="34">
        <v>0</v>
      </c>
      <c r="CD168" s="9">
        <v>0</v>
      </c>
      <c r="CE168" s="35">
        <v>0</v>
      </c>
      <c r="CF168" s="34">
        <v>9.5</v>
      </c>
      <c r="CG168" s="9">
        <v>331.56</v>
      </c>
      <c r="CH168" s="35">
        <f t="shared" si="533"/>
        <v>34901.052631578947</v>
      </c>
      <c r="CI168" s="34">
        <v>0</v>
      </c>
      <c r="CJ168" s="9">
        <v>0</v>
      </c>
      <c r="CK168" s="35">
        <v>0</v>
      </c>
      <c r="CL168" s="34">
        <v>17</v>
      </c>
      <c r="CM168" s="9">
        <v>614.28</v>
      </c>
      <c r="CN168" s="35">
        <f t="shared" si="534"/>
        <v>36134.117647058825</v>
      </c>
      <c r="CO168" s="34">
        <v>0</v>
      </c>
      <c r="CP168" s="9">
        <v>0</v>
      </c>
      <c r="CQ168" s="35">
        <v>0</v>
      </c>
      <c r="CR168" s="34">
        <v>0</v>
      </c>
      <c r="CS168" s="9">
        <v>0</v>
      </c>
      <c r="CT168" s="35">
        <f t="shared" si="535"/>
        <v>0</v>
      </c>
      <c r="CU168" s="34">
        <v>0</v>
      </c>
      <c r="CV168" s="9">
        <v>0</v>
      </c>
      <c r="CW168" s="35">
        <v>0</v>
      </c>
      <c r="CX168" s="34">
        <v>0</v>
      </c>
      <c r="CY168" s="9">
        <v>0</v>
      </c>
      <c r="CZ168" s="35">
        <v>0</v>
      </c>
      <c r="DA168" s="34">
        <v>0</v>
      </c>
      <c r="DB168" s="9">
        <v>0</v>
      </c>
      <c r="DC168" s="35">
        <v>0</v>
      </c>
      <c r="DD168" s="34">
        <v>0</v>
      </c>
      <c r="DE168" s="9">
        <v>0</v>
      </c>
      <c r="DF168" s="35">
        <v>0</v>
      </c>
      <c r="DG168" s="34">
        <v>0</v>
      </c>
      <c r="DH168" s="9">
        <v>0</v>
      </c>
      <c r="DI168" s="35">
        <v>0</v>
      </c>
      <c r="DJ168" s="34">
        <v>0</v>
      </c>
      <c r="DK168" s="9">
        <v>0</v>
      </c>
      <c r="DL168" s="35">
        <v>0</v>
      </c>
      <c r="DM168" s="34">
        <v>240</v>
      </c>
      <c r="DN168" s="9">
        <v>2589.3000000000002</v>
      </c>
      <c r="DO168" s="35">
        <f t="shared" si="543"/>
        <v>10788.75</v>
      </c>
      <c r="DP168" s="34">
        <v>430.68</v>
      </c>
      <c r="DQ168" s="9">
        <v>5606.78</v>
      </c>
      <c r="DR168" s="35">
        <f t="shared" si="536"/>
        <v>13018.435961734931</v>
      </c>
      <c r="DS168" s="34">
        <v>0</v>
      </c>
      <c r="DT168" s="9">
        <v>0</v>
      </c>
      <c r="DU168" s="35">
        <f t="shared" si="537"/>
        <v>0</v>
      </c>
      <c r="DV168" s="34">
        <v>0</v>
      </c>
      <c r="DW168" s="9">
        <v>0</v>
      </c>
      <c r="DX168" s="35">
        <f t="shared" si="538"/>
        <v>0</v>
      </c>
      <c r="DY168" s="34">
        <v>0</v>
      </c>
      <c r="DZ168" s="9">
        <v>0</v>
      </c>
      <c r="EA168" s="35">
        <v>0</v>
      </c>
      <c r="EB168" s="7">
        <f t="shared" si="539"/>
        <v>993.19299999999998</v>
      </c>
      <c r="EC168" s="11">
        <f t="shared" si="540"/>
        <v>12191.29</v>
      </c>
    </row>
    <row r="169" spans="1:133" x14ac:dyDescent="0.3">
      <c r="A169" s="47">
        <v>2016</v>
      </c>
      <c r="B169" s="44" t="s">
        <v>12</v>
      </c>
      <c r="C169" s="34">
        <v>0</v>
      </c>
      <c r="D169" s="9">
        <v>0</v>
      </c>
      <c r="E169" s="35">
        <v>0</v>
      </c>
      <c r="F169" s="34">
        <v>0</v>
      </c>
      <c r="G169" s="9">
        <v>0</v>
      </c>
      <c r="H169" s="35">
        <v>0</v>
      </c>
      <c r="I169" s="34">
        <v>0</v>
      </c>
      <c r="J169" s="9">
        <v>0</v>
      </c>
      <c r="K169" s="35">
        <f t="shared" si="529"/>
        <v>0</v>
      </c>
      <c r="L169" s="34">
        <v>0</v>
      </c>
      <c r="M169" s="9">
        <v>0</v>
      </c>
      <c r="N169" s="35">
        <v>0</v>
      </c>
      <c r="O169" s="34">
        <v>0</v>
      </c>
      <c r="P169" s="9">
        <v>0</v>
      </c>
      <c r="Q169" s="35">
        <v>0</v>
      </c>
      <c r="R169" s="34">
        <v>0</v>
      </c>
      <c r="S169" s="9">
        <v>0</v>
      </c>
      <c r="T169" s="35">
        <v>0</v>
      </c>
      <c r="U169" s="34">
        <v>0</v>
      </c>
      <c r="V169" s="9">
        <v>0</v>
      </c>
      <c r="W169" s="35">
        <v>0</v>
      </c>
      <c r="X169" s="34">
        <v>101</v>
      </c>
      <c r="Y169" s="9">
        <v>786.6</v>
      </c>
      <c r="Z169" s="35">
        <f t="shared" si="544"/>
        <v>7788.1188118811879</v>
      </c>
      <c r="AA169" s="34">
        <v>0</v>
      </c>
      <c r="AB169" s="9">
        <v>0</v>
      </c>
      <c r="AC169" s="35">
        <v>0</v>
      </c>
      <c r="AD169" s="34">
        <v>0</v>
      </c>
      <c r="AE169" s="9">
        <v>0</v>
      </c>
      <c r="AF169" s="35">
        <v>0</v>
      </c>
      <c r="AG169" s="34">
        <v>0</v>
      </c>
      <c r="AH169" s="9">
        <v>0</v>
      </c>
      <c r="AI169" s="35">
        <v>0</v>
      </c>
      <c r="AJ169" s="34">
        <v>0</v>
      </c>
      <c r="AK169" s="9">
        <v>0</v>
      </c>
      <c r="AL169" s="35">
        <v>0</v>
      </c>
      <c r="AM169" s="34">
        <v>72</v>
      </c>
      <c r="AN169" s="9">
        <v>663.5</v>
      </c>
      <c r="AO169" s="35">
        <f t="shared" si="541"/>
        <v>9215.2777777777792</v>
      </c>
      <c r="AP169" s="34">
        <v>0</v>
      </c>
      <c r="AQ169" s="9">
        <v>0</v>
      </c>
      <c r="AR169" s="35">
        <v>0</v>
      </c>
      <c r="AS169" s="34">
        <v>204</v>
      </c>
      <c r="AT169" s="9">
        <v>2470.7800000000002</v>
      </c>
      <c r="AU169" s="35">
        <f t="shared" si="531"/>
        <v>12111.666666666668</v>
      </c>
      <c r="AV169" s="34">
        <v>0</v>
      </c>
      <c r="AW169" s="9">
        <v>0</v>
      </c>
      <c r="AX169" s="35">
        <v>0</v>
      </c>
      <c r="AY169" s="34">
        <v>0</v>
      </c>
      <c r="AZ169" s="9">
        <v>0</v>
      </c>
      <c r="BA169" s="35">
        <v>0</v>
      </c>
      <c r="BB169" s="34">
        <v>0</v>
      </c>
      <c r="BC169" s="9">
        <v>0</v>
      </c>
      <c r="BD169" s="35">
        <v>0</v>
      </c>
      <c r="BE169" s="34">
        <v>0</v>
      </c>
      <c r="BF169" s="9">
        <v>0</v>
      </c>
      <c r="BG169" s="35">
        <v>0</v>
      </c>
      <c r="BH169" s="34">
        <v>0</v>
      </c>
      <c r="BI169" s="9">
        <v>0</v>
      </c>
      <c r="BJ169" s="35">
        <v>0</v>
      </c>
      <c r="BK169" s="34">
        <v>0</v>
      </c>
      <c r="BL169" s="9">
        <v>0</v>
      </c>
      <c r="BM169" s="35">
        <v>0</v>
      </c>
      <c r="BN169" s="34">
        <v>0</v>
      </c>
      <c r="BO169" s="9">
        <v>0</v>
      </c>
      <c r="BP169" s="35">
        <v>0</v>
      </c>
      <c r="BQ169" s="34">
        <v>0</v>
      </c>
      <c r="BR169" s="9">
        <v>0</v>
      </c>
      <c r="BS169" s="35">
        <v>0</v>
      </c>
      <c r="BT169" s="34">
        <v>0</v>
      </c>
      <c r="BU169" s="9">
        <v>0</v>
      </c>
      <c r="BV169" s="35">
        <v>0</v>
      </c>
      <c r="BW169" s="34">
        <v>0</v>
      </c>
      <c r="BX169" s="9">
        <v>0</v>
      </c>
      <c r="BY169" s="35">
        <v>0</v>
      </c>
      <c r="BZ169" s="34"/>
      <c r="CA169" s="9"/>
      <c r="CB169" s="35"/>
      <c r="CC169" s="34">
        <v>0</v>
      </c>
      <c r="CD169" s="9">
        <v>0</v>
      </c>
      <c r="CE169" s="35">
        <v>0</v>
      </c>
      <c r="CF169" s="34">
        <v>14.1</v>
      </c>
      <c r="CG169" s="9">
        <v>750.37</v>
      </c>
      <c r="CH169" s="35">
        <f t="shared" si="533"/>
        <v>53217.7304964539</v>
      </c>
      <c r="CI169" s="34">
        <v>0</v>
      </c>
      <c r="CJ169" s="9">
        <v>0</v>
      </c>
      <c r="CK169" s="35">
        <v>0</v>
      </c>
      <c r="CL169" s="34">
        <v>34</v>
      </c>
      <c r="CM169" s="9">
        <v>1157.43</v>
      </c>
      <c r="CN169" s="35">
        <f t="shared" si="534"/>
        <v>34042.058823529413</v>
      </c>
      <c r="CO169" s="34">
        <v>0</v>
      </c>
      <c r="CP169" s="9">
        <v>0</v>
      </c>
      <c r="CQ169" s="35">
        <v>0</v>
      </c>
      <c r="CR169" s="34">
        <v>0</v>
      </c>
      <c r="CS169" s="9">
        <v>0</v>
      </c>
      <c r="CT169" s="35">
        <f t="shared" si="535"/>
        <v>0</v>
      </c>
      <c r="CU169" s="34">
        <v>0</v>
      </c>
      <c r="CV169" s="9">
        <v>0</v>
      </c>
      <c r="CW169" s="35">
        <v>0</v>
      </c>
      <c r="CX169" s="34">
        <v>0</v>
      </c>
      <c r="CY169" s="9">
        <v>0</v>
      </c>
      <c r="CZ169" s="35">
        <v>0</v>
      </c>
      <c r="DA169" s="34">
        <v>0</v>
      </c>
      <c r="DB169" s="9">
        <v>0</v>
      </c>
      <c r="DC169" s="35">
        <v>0</v>
      </c>
      <c r="DD169" s="34">
        <v>2.3E-2</v>
      </c>
      <c r="DE169" s="9">
        <v>0.14000000000000001</v>
      </c>
      <c r="DF169" s="35">
        <f t="shared" ref="DF169" si="545">DE169/DD169*1000</f>
        <v>6086.9565217391309</v>
      </c>
      <c r="DG169" s="34">
        <v>0</v>
      </c>
      <c r="DH169" s="9">
        <v>0</v>
      </c>
      <c r="DI169" s="35">
        <v>0</v>
      </c>
      <c r="DJ169" s="34">
        <v>0</v>
      </c>
      <c r="DK169" s="9">
        <v>0</v>
      </c>
      <c r="DL169" s="35">
        <v>0</v>
      </c>
      <c r="DM169" s="34">
        <v>240</v>
      </c>
      <c r="DN169" s="9">
        <v>2456.48</v>
      </c>
      <c r="DO169" s="35">
        <f t="shared" si="543"/>
        <v>10235.333333333334</v>
      </c>
      <c r="DP169" s="34">
        <v>507.49400000000003</v>
      </c>
      <c r="DQ169" s="9">
        <v>5480.63</v>
      </c>
      <c r="DR169" s="35">
        <f t="shared" si="536"/>
        <v>10799.398613579668</v>
      </c>
      <c r="DS169" s="34">
        <v>0</v>
      </c>
      <c r="DT169" s="9">
        <v>0</v>
      </c>
      <c r="DU169" s="35">
        <f t="shared" si="537"/>
        <v>0</v>
      </c>
      <c r="DV169" s="34">
        <v>0</v>
      </c>
      <c r="DW169" s="9">
        <v>0</v>
      </c>
      <c r="DX169" s="35">
        <f t="shared" si="538"/>
        <v>0</v>
      </c>
      <c r="DY169" s="34">
        <v>0</v>
      </c>
      <c r="DZ169" s="9">
        <v>0</v>
      </c>
      <c r="EA169" s="35">
        <v>0</v>
      </c>
      <c r="EB169" s="7">
        <f t="shared" si="539"/>
        <v>1172.617</v>
      </c>
      <c r="EC169" s="11">
        <f t="shared" si="540"/>
        <v>13765.93</v>
      </c>
    </row>
    <row r="170" spans="1:133" x14ac:dyDescent="0.3">
      <c r="A170" s="47">
        <v>2016</v>
      </c>
      <c r="B170" s="44" t="s">
        <v>13</v>
      </c>
      <c r="C170" s="34">
        <v>0</v>
      </c>
      <c r="D170" s="9">
        <v>0</v>
      </c>
      <c r="E170" s="35">
        <v>0</v>
      </c>
      <c r="F170" s="34">
        <v>0</v>
      </c>
      <c r="G170" s="9">
        <v>0</v>
      </c>
      <c r="H170" s="35">
        <v>0</v>
      </c>
      <c r="I170" s="34">
        <v>0</v>
      </c>
      <c r="J170" s="9">
        <v>0</v>
      </c>
      <c r="K170" s="35">
        <f t="shared" si="529"/>
        <v>0</v>
      </c>
      <c r="L170" s="34">
        <v>0</v>
      </c>
      <c r="M170" s="9">
        <v>0</v>
      </c>
      <c r="N170" s="35">
        <v>0</v>
      </c>
      <c r="O170" s="34">
        <v>0</v>
      </c>
      <c r="P170" s="9">
        <v>0</v>
      </c>
      <c r="Q170" s="35">
        <v>0</v>
      </c>
      <c r="R170" s="34">
        <v>0</v>
      </c>
      <c r="S170" s="9">
        <v>0</v>
      </c>
      <c r="T170" s="35">
        <v>0</v>
      </c>
      <c r="U170" s="34">
        <v>0.34799999999999998</v>
      </c>
      <c r="V170" s="9">
        <v>25.49</v>
      </c>
      <c r="W170" s="35">
        <f t="shared" ref="W170" si="546">V170/U170*1000</f>
        <v>73247.126436781618</v>
      </c>
      <c r="X170" s="34">
        <v>80</v>
      </c>
      <c r="Y170" s="9">
        <v>602.16999999999996</v>
      </c>
      <c r="Z170" s="35">
        <f t="shared" si="544"/>
        <v>7527.125</v>
      </c>
      <c r="AA170" s="34">
        <v>0.1</v>
      </c>
      <c r="AB170" s="9">
        <v>0.16</v>
      </c>
      <c r="AC170" s="35">
        <f t="shared" ref="AC170" si="547">AB170/AA170*1000</f>
        <v>1599.9999999999998</v>
      </c>
      <c r="AD170" s="34">
        <v>0</v>
      </c>
      <c r="AE170" s="9">
        <v>0</v>
      </c>
      <c r="AF170" s="35">
        <v>0</v>
      </c>
      <c r="AG170" s="34">
        <v>0</v>
      </c>
      <c r="AH170" s="9">
        <v>0</v>
      </c>
      <c r="AI170" s="35">
        <v>0</v>
      </c>
      <c r="AJ170" s="34">
        <v>0</v>
      </c>
      <c r="AK170" s="9">
        <v>0</v>
      </c>
      <c r="AL170" s="35">
        <v>0</v>
      </c>
      <c r="AM170" s="34">
        <v>96.575999999999993</v>
      </c>
      <c r="AN170" s="9">
        <v>978.41</v>
      </c>
      <c r="AO170" s="35">
        <f t="shared" si="541"/>
        <v>10130.984923790591</v>
      </c>
      <c r="AP170" s="34">
        <v>0</v>
      </c>
      <c r="AQ170" s="9">
        <v>0</v>
      </c>
      <c r="AR170" s="35">
        <v>0</v>
      </c>
      <c r="AS170" s="34">
        <v>196.00200000000001</v>
      </c>
      <c r="AT170" s="9">
        <v>2097.9899999999998</v>
      </c>
      <c r="AU170" s="35">
        <f t="shared" si="531"/>
        <v>10703.921388557259</v>
      </c>
      <c r="AV170" s="34">
        <v>0</v>
      </c>
      <c r="AW170" s="9">
        <v>0</v>
      </c>
      <c r="AX170" s="35">
        <v>0</v>
      </c>
      <c r="AY170" s="34">
        <v>0</v>
      </c>
      <c r="AZ170" s="9">
        <v>0</v>
      </c>
      <c r="BA170" s="35">
        <v>0</v>
      </c>
      <c r="BB170" s="34">
        <v>0</v>
      </c>
      <c r="BC170" s="9">
        <v>0</v>
      </c>
      <c r="BD170" s="35">
        <v>0</v>
      </c>
      <c r="BE170" s="34">
        <v>0</v>
      </c>
      <c r="BF170" s="9">
        <v>0</v>
      </c>
      <c r="BG170" s="35">
        <v>0</v>
      </c>
      <c r="BH170" s="34">
        <v>0</v>
      </c>
      <c r="BI170" s="9">
        <v>0</v>
      </c>
      <c r="BJ170" s="35">
        <v>0</v>
      </c>
      <c r="BK170" s="34">
        <v>0</v>
      </c>
      <c r="BL170" s="9">
        <v>0</v>
      </c>
      <c r="BM170" s="35">
        <v>0</v>
      </c>
      <c r="BN170" s="34">
        <v>0</v>
      </c>
      <c r="BO170" s="9">
        <v>0</v>
      </c>
      <c r="BP170" s="35">
        <v>0</v>
      </c>
      <c r="BQ170" s="34">
        <v>0</v>
      </c>
      <c r="BR170" s="9">
        <v>0</v>
      </c>
      <c r="BS170" s="35">
        <v>0</v>
      </c>
      <c r="BT170" s="34">
        <v>0</v>
      </c>
      <c r="BU170" s="9">
        <v>0</v>
      </c>
      <c r="BV170" s="35">
        <v>0</v>
      </c>
      <c r="BW170" s="34">
        <v>0</v>
      </c>
      <c r="BX170" s="9">
        <v>0</v>
      </c>
      <c r="BY170" s="35">
        <v>0</v>
      </c>
      <c r="BZ170" s="34"/>
      <c r="CA170" s="9"/>
      <c r="CB170" s="35"/>
      <c r="CC170" s="34">
        <v>0</v>
      </c>
      <c r="CD170" s="9">
        <v>0</v>
      </c>
      <c r="CE170" s="35">
        <v>0</v>
      </c>
      <c r="CF170" s="34">
        <v>18.225000000000001</v>
      </c>
      <c r="CG170" s="9">
        <v>495.71</v>
      </c>
      <c r="CH170" s="35">
        <f t="shared" si="533"/>
        <v>27199.451303155005</v>
      </c>
      <c r="CI170" s="34">
        <v>0</v>
      </c>
      <c r="CJ170" s="9">
        <v>0</v>
      </c>
      <c r="CK170" s="35">
        <v>0</v>
      </c>
      <c r="CL170" s="34">
        <v>34.000999999999998</v>
      </c>
      <c r="CM170" s="9">
        <v>1104.94</v>
      </c>
      <c r="CN170" s="35">
        <f t="shared" si="534"/>
        <v>32497.279491779656</v>
      </c>
      <c r="CO170" s="34">
        <v>0</v>
      </c>
      <c r="CP170" s="9">
        <v>0</v>
      </c>
      <c r="CQ170" s="35">
        <v>0</v>
      </c>
      <c r="CR170" s="34">
        <v>0</v>
      </c>
      <c r="CS170" s="9">
        <v>0</v>
      </c>
      <c r="CT170" s="35">
        <f t="shared" si="535"/>
        <v>0</v>
      </c>
      <c r="CU170" s="34">
        <v>0</v>
      </c>
      <c r="CV170" s="9">
        <v>0</v>
      </c>
      <c r="CW170" s="35">
        <v>0</v>
      </c>
      <c r="CX170" s="34">
        <v>0</v>
      </c>
      <c r="CY170" s="9">
        <v>0</v>
      </c>
      <c r="CZ170" s="35">
        <v>0</v>
      </c>
      <c r="DA170" s="34">
        <v>0</v>
      </c>
      <c r="DB170" s="9">
        <v>0</v>
      </c>
      <c r="DC170" s="35">
        <v>0</v>
      </c>
      <c r="DD170" s="34">
        <v>0</v>
      </c>
      <c r="DE170" s="9">
        <v>0</v>
      </c>
      <c r="DF170" s="35">
        <v>0</v>
      </c>
      <c r="DG170" s="34">
        <v>0</v>
      </c>
      <c r="DH170" s="9">
        <v>0</v>
      </c>
      <c r="DI170" s="35">
        <v>0</v>
      </c>
      <c r="DJ170" s="34">
        <v>0</v>
      </c>
      <c r="DK170" s="9">
        <v>0</v>
      </c>
      <c r="DL170" s="35">
        <v>0</v>
      </c>
      <c r="DM170" s="34">
        <v>192</v>
      </c>
      <c r="DN170" s="9">
        <v>1942.85</v>
      </c>
      <c r="DO170" s="35">
        <f t="shared" si="543"/>
        <v>10119.010416666666</v>
      </c>
      <c r="DP170" s="34">
        <v>498.2</v>
      </c>
      <c r="DQ170" s="9">
        <v>5656.19</v>
      </c>
      <c r="DR170" s="35">
        <f t="shared" si="536"/>
        <v>11353.251706142109</v>
      </c>
      <c r="DS170" s="34">
        <v>0</v>
      </c>
      <c r="DT170" s="9">
        <v>0</v>
      </c>
      <c r="DU170" s="35">
        <f t="shared" si="537"/>
        <v>0</v>
      </c>
      <c r="DV170" s="34">
        <v>0</v>
      </c>
      <c r="DW170" s="9">
        <v>0</v>
      </c>
      <c r="DX170" s="35">
        <f t="shared" si="538"/>
        <v>0</v>
      </c>
      <c r="DY170" s="34">
        <v>0</v>
      </c>
      <c r="DZ170" s="9">
        <v>0</v>
      </c>
      <c r="EA170" s="35">
        <v>0</v>
      </c>
      <c r="EB170" s="7">
        <f t="shared" si="539"/>
        <v>1115.452</v>
      </c>
      <c r="EC170" s="11">
        <f t="shared" si="540"/>
        <v>12903.91</v>
      </c>
    </row>
    <row r="171" spans="1:133" x14ac:dyDescent="0.3">
      <c r="A171" s="47">
        <v>2016</v>
      </c>
      <c r="B171" s="44" t="s">
        <v>14</v>
      </c>
      <c r="C171" s="34">
        <v>0</v>
      </c>
      <c r="D171" s="9">
        <v>0</v>
      </c>
      <c r="E171" s="35">
        <v>0</v>
      </c>
      <c r="F171" s="34">
        <v>0</v>
      </c>
      <c r="G171" s="9">
        <v>0</v>
      </c>
      <c r="H171" s="35">
        <v>0</v>
      </c>
      <c r="I171" s="34">
        <v>0</v>
      </c>
      <c r="J171" s="9">
        <v>0</v>
      </c>
      <c r="K171" s="35">
        <f t="shared" si="529"/>
        <v>0</v>
      </c>
      <c r="L171" s="34">
        <v>0</v>
      </c>
      <c r="M171" s="9">
        <v>0</v>
      </c>
      <c r="N171" s="35">
        <v>0</v>
      </c>
      <c r="O171" s="34">
        <v>0</v>
      </c>
      <c r="P171" s="9">
        <v>0</v>
      </c>
      <c r="Q171" s="35">
        <v>0</v>
      </c>
      <c r="R171" s="34">
        <v>0</v>
      </c>
      <c r="S171" s="9">
        <v>0</v>
      </c>
      <c r="T171" s="35">
        <v>0</v>
      </c>
      <c r="U171" s="34">
        <v>0</v>
      </c>
      <c r="V171" s="9">
        <v>0</v>
      </c>
      <c r="W171" s="35">
        <v>0</v>
      </c>
      <c r="X171" s="34">
        <v>80</v>
      </c>
      <c r="Y171" s="9">
        <v>697.71</v>
      </c>
      <c r="Z171" s="35">
        <f t="shared" si="544"/>
        <v>8721.375</v>
      </c>
      <c r="AA171" s="34">
        <v>0</v>
      </c>
      <c r="AB171" s="9">
        <v>0</v>
      </c>
      <c r="AC171" s="35">
        <v>0</v>
      </c>
      <c r="AD171" s="34">
        <v>0</v>
      </c>
      <c r="AE171" s="9">
        <v>0</v>
      </c>
      <c r="AF171" s="35">
        <v>0</v>
      </c>
      <c r="AG171" s="34">
        <v>0</v>
      </c>
      <c r="AH171" s="9">
        <v>0</v>
      </c>
      <c r="AI171" s="35">
        <v>0</v>
      </c>
      <c r="AJ171" s="34">
        <v>0</v>
      </c>
      <c r="AK171" s="9">
        <v>0</v>
      </c>
      <c r="AL171" s="35">
        <v>0</v>
      </c>
      <c r="AM171" s="34">
        <v>72</v>
      </c>
      <c r="AN171" s="9">
        <v>738.97</v>
      </c>
      <c r="AO171" s="35">
        <f t="shared" si="541"/>
        <v>10263.472222222223</v>
      </c>
      <c r="AP171" s="34">
        <v>0</v>
      </c>
      <c r="AQ171" s="9">
        <v>0</v>
      </c>
      <c r="AR171" s="35">
        <v>0</v>
      </c>
      <c r="AS171" s="34">
        <v>148.101</v>
      </c>
      <c r="AT171" s="9">
        <v>1567.64</v>
      </c>
      <c r="AU171" s="35">
        <f t="shared" si="531"/>
        <v>10584.938656727503</v>
      </c>
      <c r="AV171" s="34">
        <v>0</v>
      </c>
      <c r="AW171" s="9">
        <v>0</v>
      </c>
      <c r="AX171" s="35">
        <v>0</v>
      </c>
      <c r="AY171" s="34">
        <v>0</v>
      </c>
      <c r="AZ171" s="9">
        <v>0</v>
      </c>
      <c r="BA171" s="35">
        <v>0</v>
      </c>
      <c r="BB171" s="34">
        <v>0</v>
      </c>
      <c r="BC171" s="9">
        <v>0</v>
      </c>
      <c r="BD171" s="35">
        <v>0</v>
      </c>
      <c r="BE171" s="34">
        <v>0</v>
      </c>
      <c r="BF171" s="9">
        <v>0</v>
      </c>
      <c r="BG171" s="35">
        <v>0</v>
      </c>
      <c r="BH171" s="34">
        <v>20</v>
      </c>
      <c r="BI171" s="9">
        <v>225.97</v>
      </c>
      <c r="BJ171" s="35">
        <f t="shared" si="532"/>
        <v>11298.5</v>
      </c>
      <c r="BK171" s="34">
        <v>0</v>
      </c>
      <c r="BL171" s="9">
        <v>0</v>
      </c>
      <c r="BM171" s="35">
        <v>0</v>
      </c>
      <c r="BN171" s="34">
        <v>0</v>
      </c>
      <c r="BO171" s="9">
        <v>0</v>
      </c>
      <c r="BP171" s="35">
        <v>0</v>
      </c>
      <c r="BQ171" s="34">
        <v>0</v>
      </c>
      <c r="BR171" s="9">
        <v>0</v>
      </c>
      <c r="BS171" s="35">
        <v>0</v>
      </c>
      <c r="BT171" s="34">
        <v>0</v>
      </c>
      <c r="BU171" s="9">
        <v>0</v>
      </c>
      <c r="BV171" s="35">
        <v>0</v>
      </c>
      <c r="BW171" s="34">
        <v>0</v>
      </c>
      <c r="BX171" s="9">
        <v>0</v>
      </c>
      <c r="BY171" s="35">
        <v>0</v>
      </c>
      <c r="BZ171" s="34"/>
      <c r="CA171" s="9"/>
      <c r="CB171" s="35"/>
      <c r="CC171" s="34">
        <v>0</v>
      </c>
      <c r="CD171" s="9">
        <v>0</v>
      </c>
      <c r="CE171" s="35">
        <v>0</v>
      </c>
      <c r="CF171" s="34">
        <v>0</v>
      </c>
      <c r="CG171" s="9">
        <v>0</v>
      </c>
      <c r="CH171" s="35">
        <v>0</v>
      </c>
      <c r="CI171" s="34">
        <v>0</v>
      </c>
      <c r="CJ171" s="9">
        <v>0</v>
      </c>
      <c r="CK171" s="35">
        <v>0</v>
      </c>
      <c r="CL171" s="34">
        <v>70</v>
      </c>
      <c r="CM171" s="9">
        <v>2066.65</v>
      </c>
      <c r="CN171" s="35">
        <f t="shared" si="534"/>
        <v>29523.571428571431</v>
      </c>
      <c r="CO171" s="34">
        <v>1.4999999999999999E-2</v>
      </c>
      <c r="CP171" s="9">
        <v>7.0000000000000007E-2</v>
      </c>
      <c r="CQ171" s="35">
        <f t="shared" ref="CQ171" si="548">CP171/CO171*1000</f>
        <v>4666.666666666667</v>
      </c>
      <c r="CR171" s="34">
        <v>0</v>
      </c>
      <c r="CS171" s="9">
        <v>0</v>
      </c>
      <c r="CT171" s="35">
        <f t="shared" si="535"/>
        <v>0</v>
      </c>
      <c r="CU171" s="34">
        <v>0</v>
      </c>
      <c r="CV171" s="9">
        <v>0</v>
      </c>
      <c r="CW171" s="35">
        <v>0</v>
      </c>
      <c r="CX171" s="34">
        <v>0</v>
      </c>
      <c r="CY171" s="9">
        <v>0</v>
      </c>
      <c r="CZ171" s="35">
        <v>0</v>
      </c>
      <c r="DA171" s="34">
        <v>0</v>
      </c>
      <c r="DB171" s="9">
        <v>0</v>
      </c>
      <c r="DC171" s="35">
        <v>0</v>
      </c>
      <c r="DD171" s="34">
        <v>0</v>
      </c>
      <c r="DE171" s="9">
        <v>0</v>
      </c>
      <c r="DF171" s="35">
        <v>0</v>
      </c>
      <c r="DG171" s="34">
        <v>0</v>
      </c>
      <c r="DH171" s="9">
        <v>0</v>
      </c>
      <c r="DI171" s="35">
        <v>0</v>
      </c>
      <c r="DJ171" s="34">
        <v>0</v>
      </c>
      <c r="DK171" s="9">
        <v>0</v>
      </c>
      <c r="DL171" s="35">
        <v>0</v>
      </c>
      <c r="DM171" s="34">
        <v>288</v>
      </c>
      <c r="DN171" s="9">
        <v>2929.55</v>
      </c>
      <c r="DO171" s="35">
        <f t="shared" si="543"/>
        <v>10172.048611111111</v>
      </c>
      <c r="DP171" s="34">
        <v>510.85</v>
      </c>
      <c r="DQ171" s="9">
        <v>5568.78</v>
      </c>
      <c r="DR171" s="35">
        <f t="shared" si="536"/>
        <v>10901.008123715375</v>
      </c>
      <c r="DS171" s="34">
        <v>0</v>
      </c>
      <c r="DT171" s="9">
        <v>0</v>
      </c>
      <c r="DU171" s="35">
        <f t="shared" si="537"/>
        <v>0</v>
      </c>
      <c r="DV171" s="34">
        <v>0</v>
      </c>
      <c r="DW171" s="9">
        <v>0</v>
      </c>
      <c r="DX171" s="35">
        <f t="shared" si="538"/>
        <v>0</v>
      </c>
      <c r="DY171" s="34">
        <v>0</v>
      </c>
      <c r="DZ171" s="9">
        <v>0</v>
      </c>
      <c r="EA171" s="35">
        <v>0</v>
      </c>
      <c r="EB171" s="7">
        <f t="shared" si="539"/>
        <v>1188.9660000000001</v>
      </c>
      <c r="EC171" s="11">
        <f t="shared" si="540"/>
        <v>13795.34</v>
      </c>
    </row>
    <row r="172" spans="1:133" x14ac:dyDescent="0.3">
      <c r="A172" s="47">
        <v>2016</v>
      </c>
      <c r="B172" s="44" t="s">
        <v>15</v>
      </c>
      <c r="C172" s="34">
        <v>0</v>
      </c>
      <c r="D172" s="9">
        <v>0</v>
      </c>
      <c r="E172" s="35">
        <v>0</v>
      </c>
      <c r="F172" s="34">
        <v>0</v>
      </c>
      <c r="G172" s="9">
        <v>0</v>
      </c>
      <c r="H172" s="35">
        <v>0</v>
      </c>
      <c r="I172" s="34">
        <v>0</v>
      </c>
      <c r="J172" s="9">
        <v>0</v>
      </c>
      <c r="K172" s="35">
        <f t="shared" si="529"/>
        <v>0</v>
      </c>
      <c r="L172" s="34">
        <v>0</v>
      </c>
      <c r="M172" s="9">
        <v>0</v>
      </c>
      <c r="N172" s="35">
        <v>0</v>
      </c>
      <c r="O172" s="34">
        <v>0</v>
      </c>
      <c r="P172" s="9">
        <v>0</v>
      </c>
      <c r="Q172" s="35">
        <v>0</v>
      </c>
      <c r="R172" s="34">
        <v>0</v>
      </c>
      <c r="S172" s="9">
        <v>0</v>
      </c>
      <c r="T172" s="35">
        <v>0</v>
      </c>
      <c r="U172" s="34">
        <v>0</v>
      </c>
      <c r="V172" s="9">
        <v>0</v>
      </c>
      <c r="W172" s="35">
        <v>0</v>
      </c>
      <c r="X172" s="34">
        <v>60</v>
      </c>
      <c r="Y172" s="9">
        <v>665.5</v>
      </c>
      <c r="Z172" s="35">
        <f t="shared" si="544"/>
        <v>11091.666666666666</v>
      </c>
      <c r="AA172" s="34">
        <v>0</v>
      </c>
      <c r="AB172" s="9">
        <v>0</v>
      </c>
      <c r="AC172" s="35">
        <v>0</v>
      </c>
      <c r="AD172" s="34">
        <v>0</v>
      </c>
      <c r="AE172" s="9">
        <v>0</v>
      </c>
      <c r="AF172" s="35">
        <v>0</v>
      </c>
      <c r="AG172" s="34">
        <v>0</v>
      </c>
      <c r="AH172" s="9">
        <v>0</v>
      </c>
      <c r="AI172" s="35">
        <v>0</v>
      </c>
      <c r="AJ172" s="34">
        <v>0</v>
      </c>
      <c r="AK172" s="9">
        <v>0</v>
      </c>
      <c r="AL172" s="35">
        <v>0</v>
      </c>
      <c r="AM172" s="34">
        <v>2.4E-2</v>
      </c>
      <c r="AN172" s="9">
        <v>34.29</v>
      </c>
      <c r="AO172" s="35">
        <f t="shared" si="541"/>
        <v>1428750</v>
      </c>
      <c r="AP172" s="34">
        <v>0</v>
      </c>
      <c r="AQ172" s="9">
        <v>0</v>
      </c>
      <c r="AR172" s="35">
        <v>0</v>
      </c>
      <c r="AS172" s="34">
        <v>152.51900000000001</v>
      </c>
      <c r="AT172" s="9">
        <v>1549.9</v>
      </c>
      <c r="AU172" s="35">
        <f t="shared" si="531"/>
        <v>10162.012601708639</v>
      </c>
      <c r="AV172" s="34">
        <v>0</v>
      </c>
      <c r="AW172" s="9">
        <v>0</v>
      </c>
      <c r="AX172" s="35">
        <v>0</v>
      </c>
      <c r="AY172" s="34">
        <v>0</v>
      </c>
      <c r="AZ172" s="9">
        <v>0</v>
      </c>
      <c r="BA172" s="35">
        <v>0</v>
      </c>
      <c r="BB172" s="34">
        <v>0</v>
      </c>
      <c r="BC172" s="9">
        <v>0</v>
      </c>
      <c r="BD172" s="35">
        <v>0</v>
      </c>
      <c r="BE172" s="34">
        <v>0</v>
      </c>
      <c r="BF172" s="9">
        <v>0</v>
      </c>
      <c r="BG172" s="35">
        <v>0</v>
      </c>
      <c r="BH172" s="34">
        <v>48</v>
      </c>
      <c r="BI172" s="9">
        <v>506.46</v>
      </c>
      <c r="BJ172" s="35">
        <f t="shared" si="532"/>
        <v>10551.25</v>
      </c>
      <c r="BK172" s="34">
        <v>0</v>
      </c>
      <c r="BL172" s="9">
        <v>0</v>
      </c>
      <c r="BM172" s="35">
        <v>0</v>
      </c>
      <c r="BN172" s="34">
        <v>0</v>
      </c>
      <c r="BO172" s="9">
        <v>0</v>
      </c>
      <c r="BP172" s="35">
        <v>0</v>
      </c>
      <c r="BQ172" s="34">
        <v>0</v>
      </c>
      <c r="BR172" s="9">
        <v>0</v>
      </c>
      <c r="BS172" s="35">
        <v>0</v>
      </c>
      <c r="BT172" s="34">
        <v>0</v>
      </c>
      <c r="BU172" s="9">
        <v>0</v>
      </c>
      <c r="BV172" s="35">
        <v>0</v>
      </c>
      <c r="BW172" s="34">
        <v>0</v>
      </c>
      <c r="BX172" s="9">
        <v>0</v>
      </c>
      <c r="BY172" s="35">
        <v>0</v>
      </c>
      <c r="BZ172" s="34"/>
      <c r="CA172" s="9"/>
      <c r="CB172" s="35"/>
      <c r="CC172" s="34">
        <v>0</v>
      </c>
      <c r="CD172" s="9">
        <v>0</v>
      </c>
      <c r="CE172" s="35">
        <v>0</v>
      </c>
      <c r="CF172" s="34">
        <v>70.533000000000001</v>
      </c>
      <c r="CG172" s="9">
        <v>1919.33</v>
      </c>
      <c r="CH172" s="35">
        <f t="shared" si="533"/>
        <v>27211.801568060338</v>
      </c>
      <c r="CI172" s="34">
        <v>0</v>
      </c>
      <c r="CJ172" s="9">
        <v>0</v>
      </c>
      <c r="CK172" s="35">
        <v>0</v>
      </c>
      <c r="CL172" s="34">
        <v>0</v>
      </c>
      <c r="CM172" s="9">
        <v>0</v>
      </c>
      <c r="CN172" s="35">
        <v>0</v>
      </c>
      <c r="CO172" s="34">
        <v>0</v>
      </c>
      <c r="CP172" s="9">
        <v>0</v>
      </c>
      <c r="CQ172" s="35">
        <v>0</v>
      </c>
      <c r="CR172" s="34">
        <v>0</v>
      </c>
      <c r="CS172" s="9">
        <v>0</v>
      </c>
      <c r="CT172" s="35">
        <f t="shared" si="535"/>
        <v>0</v>
      </c>
      <c r="CU172" s="34">
        <v>0</v>
      </c>
      <c r="CV172" s="9">
        <v>0</v>
      </c>
      <c r="CW172" s="35">
        <v>0</v>
      </c>
      <c r="CX172" s="34">
        <v>0</v>
      </c>
      <c r="CY172" s="9">
        <v>0</v>
      </c>
      <c r="CZ172" s="35">
        <v>0</v>
      </c>
      <c r="DA172" s="34">
        <v>0</v>
      </c>
      <c r="DB172" s="9">
        <v>0</v>
      </c>
      <c r="DC172" s="35">
        <v>0</v>
      </c>
      <c r="DD172" s="34">
        <v>0</v>
      </c>
      <c r="DE172" s="9">
        <v>0</v>
      </c>
      <c r="DF172" s="35">
        <v>0</v>
      </c>
      <c r="DG172" s="34">
        <v>0</v>
      </c>
      <c r="DH172" s="9">
        <v>0</v>
      </c>
      <c r="DI172" s="35">
        <v>0</v>
      </c>
      <c r="DJ172" s="34">
        <v>0</v>
      </c>
      <c r="DK172" s="9">
        <v>0</v>
      </c>
      <c r="DL172" s="35">
        <v>0</v>
      </c>
      <c r="DM172" s="34">
        <v>288</v>
      </c>
      <c r="DN172" s="9">
        <v>3348.73</v>
      </c>
      <c r="DO172" s="35">
        <f t="shared" si="543"/>
        <v>11627.534722222223</v>
      </c>
      <c r="DP172" s="34">
        <v>497.55</v>
      </c>
      <c r="DQ172" s="9">
        <v>5788.97</v>
      </c>
      <c r="DR172" s="35">
        <f t="shared" si="536"/>
        <v>11634.951261179782</v>
      </c>
      <c r="DS172" s="34">
        <v>0</v>
      </c>
      <c r="DT172" s="9">
        <v>0</v>
      </c>
      <c r="DU172" s="35">
        <f t="shared" si="537"/>
        <v>0</v>
      </c>
      <c r="DV172" s="34">
        <v>0</v>
      </c>
      <c r="DW172" s="9">
        <v>0</v>
      </c>
      <c r="DX172" s="35">
        <f t="shared" si="538"/>
        <v>0</v>
      </c>
      <c r="DY172" s="34">
        <v>0</v>
      </c>
      <c r="DZ172" s="9">
        <v>0</v>
      </c>
      <c r="EA172" s="35">
        <v>0</v>
      </c>
      <c r="EB172" s="7">
        <f t="shared" si="539"/>
        <v>1116.626</v>
      </c>
      <c r="EC172" s="11">
        <f t="shared" si="540"/>
        <v>13813.18</v>
      </c>
    </row>
    <row r="173" spans="1:133" x14ac:dyDescent="0.3">
      <c r="A173" s="47">
        <v>2016</v>
      </c>
      <c r="B173" s="44" t="s">
        <v>16</v>
      </c>
      <c r="C173" s="34">
        <v>0</v>
      </c>
      <c r="D173" s="9">
        <v>0</v>
      </c>
      <c r="E173" s="35">
        <v>0</v>
      </c>
      <c r="F173" s="34">
        <v>0</v>
      </c>
      <c r="G173" s="9">
        <v>0</v>
      </c>
      <c r="H173" s="35">
        <v>0</v>
      </c>
      <c r="I173" s="34">
        <v>0</v>
      </c>
      <c r="J173" s="9">
        <v>0</v>
      </c>
      <c r="K173" s="35">
        <f t="shared" si="529"/>
        <v>0</v>
      </c>
      <c r="L173" s="34">
        <v>0</v>
      </c>
      <c r="M173" s="9">
        <v>0</v>
      </c>
      <c r="N173" s="35">
        <v>0</v>
      </c>
      <c r="O173" s="34">
        <v>0</v>
      </c>
      <c r="P173" s="9">
        <v>0</v>
      </c>
      <c r="Q173" s="35">
        <v>0</v>
      </c>
      <c r="R173" s="34">
        <v>0</v>
      </c>
      <c r="S173" s="9">
        <v>0</v>
      </c>
      <c r="T173" s="35">
        <v>0</v>
      </c>
      <c r="U173" s="34">
        <v>0</v>
      </c>
      <c r="V173" s="9">
        <v>0</v>
      </c>
      <c r="W173" s="35">
        <v>0</v>
      </c>
      <c r="X173" s="34">
        <v>160</v>
      </c>
      <c r="Y173" s="9">
        <v>1542.48</v>
      </c>
      <c r="Z173" s="35">
        <f t="shared" si="544"/>
        <v>9640.5</v>
      </c>
      <c r="AA173" s="34">
        <v>0</v>
      </c>
      <c r="AB173" s="9">
        <v>0</v>
      </c>
      <c r="AC173" s="35">
        <v>0</v>
      </c>
      <c r="AD173" s="34">
        <v>0</v>
      </c>
      <c r="AE173" s="9">
        <v>0</v>
      </c>
      <c r="AF173" s="35">
        <v>0</v>
      </c>
      <c r="AG173" s="34">
        <v>0</v>
      </c>
      <c r="AH173" s="9">
        <v>0</v>
      </c>
      <c r="AI173" s="35">
        <v>0</v>
      </c>
      <c r="AJ173" s="34">
        <v>0</v>
      </c>
      <c r="AK173" s="9">
        <v>0</v>
      </c>
      <c r="AL173" s="35">
        <v>0</v>
      </c>
      <c r="AM173" s="34">
        <v>0</v>
      </c>
      <c r="AN173" s="9">
        <v>0</v>
      </c>
      <c r="AO173" s="35">
        <v>0</v>
      </c>
      <c r="AP173" s="34">
        <v>0</v>
      </c>
      <c r="AQ173" s="9">
        <v>0</v>
      </c>
      <c r="AR173" s="35">
        <v>0</v>
      </c>
      <c r="AS173" s="34">
        <v>198.316</v>
      </c>
      <c r="AT173" s="9">
        <v>2398.75</v>
      </c>
      <c r="AU173" s="35">
        <f t="shared" si="531"/>
        <v>12095.594909134916</v>
      </c>
      <c r="AV173" s="34">
        <v>0</v>
      </c>
      <c r="AW173" s="9">
        <v>0</v>
      </c>
      <c r="AX173" s="35">
        <v>0</v>
      </c>
      <c r="AY173" s="34">
        <v>0</v>
      </c>
      <c r="AZ173" s="9">
        <v>0</v>
      </c>
      <c r="BA173" s="35">
        <v>0</v>
      </c>
      <c r="BB173" s="34">
        <v>0</v>
      </c>
      <c r="BC173" s="9">
        <v>0</v>
      </c>
      <c r="BD173" s="35">
        <v>0</v>
      </c>
      <c r="BE173" s="34">
        <v>0</v>
      </c>
      <c r="BF173" s="9">
        <v>0</v>
      </c>
      <c r="BG173" s="35">
        <v>0</v>
      </c>
      <c r="BH173" s="34">
        <v>0</v>
      </c>
      <c r="BI173" s="9">
        <v>0</v>
      </c>
      <c r="BJ173" s="35">
        <v>0</v>
      </c>
      <c r="BK173" s="34">
        <v>0</v>
      </c>
      <c r="BL173" s="9">
        <v>0</v>
      </c>
      <c r="BM173" s="35">
        <v>0</v>
      </c>
      <c r="BN173" s="34">
        <v>0</v>
      </c>
      <c r="BO173" s="9">
        <v>0</v>
      </c>
      <c r="BP173" s="35">
        <v>0</v>
      </c>
      <c r="BQ173" s="34">
        <v>0</v>
      </c>
      <c r="BR173" s="9">
        <v>0</v>
      </c>
      <c r="BS173" s="35">
        <v>0</v>
      </c>
      <c r="BT173" s="34">
        <v>0</v>
      </c>
      <c r="BU173" s="9">
        <v>0</v>
      </c>
      <c r="BV173" s="35">
        <v>0</v>
      </c>
      <c r="BW173" s="34">
        <v>0</v>
      </c>
      <c r="BX173" s="9">
        <v>0</v>
      </c>
      <c r="BY173" s="35">
        <v>0</v>
      </c>
      <c r="BZ173" s="34"/>
      <c r="CA173" s="9"/>
      <c r="CB173" s="35"/>
      <c r="CC173" s="34">
        <v>0</v>
      </c>
      <c r="CD173" s="9">
        <v>0</v>
      </c>
      <c r="CE173" s="35">
        <v>0</v>
      </c>
      <c r="CF173" s="34">
        <v>0.5</v>
      </c>
      <c r="CG173" s="9">
        <v>208.08</v>
      </c>
      <c r="CH173" s="35">
        <f t="shared" si="533"/>
        <v>416160</v>
      </c>
      <c r="CI173" s="34">
        <v>0</v>
      </c>
      <c r="CJ173" s="9">
        <v>0</v>
      </c>
      <c r="CK173" s="35">
        <v>0</v>
      </c>
      <c r="CL173" s="34">
        <v>20</v>
      </c>
      <c r="CM173" s="9">
        <v>487.39</v>
      </c>
      <c r="CN173" s="35">
        <f t="shared" si="534"/>
        <v>24369.5</v>
      </c>
      <c r="CO173" s="34">
        <v>0</v>
      </c>
      <c r="CP173" s="9">
        <v>0</v>
      </c>
      <c r="CQ173" s="35">
        <v>0</v>
      </c>
      <c r="CR173" s="34">
        <v>0</v>
      </c>
      <c r="CS173" s="9">
        <v>0</v>
      </c>
      <c r="CT173" s="35">
        <f t="shared" si="535"/>
        <v>0</v>
      </c>
      <c r="CU173" s="34">
        <v>0</v>
      </c>
      <c r="CV173" s="9">
        <v>0</v>
      </c>
      <c r="CW173" s="35">
        <v>0</v>
      </c>
      <c r="CX173" s="34">
        <v>0</v>
      </c>
      <c r="CY173" s="9">
        <v>0</v>
      </c>
      <c r="CZ173" s="35">
        <v>0</v>
      </c>
      <c r="DA173" s="34">
        <v>0</v>
      </c>
      <c r="DB173" s="9">
        <v>0</v>
      </c>
      <c r="DC173" s="35">
        <v>0</v>
      </c>
      <c r="DD173" s="34">
        <v>0</v>
      </c>
      <c r="DE173" s="9">
        <v>0</v>
      </c>
      <c r="DF173" s="35">
        <v>0</v>
      </c>
      <c r="DG173" s="34">
        <v>0</v>
      </c>
      <c r="DH173" s="9">
        <v>0</v>
      </c>
      <c r="DI173" s="35">
        <v>0</v>
      </c>
      <c r="DJ173" s="34">
        <v>0</v>
      </c>
      <c r="DK173" s="9">
        <v>0</v>
      </c>
      <c r="DL173" s="35">
        <v>0</v>
      </c>
      <c r="DM173" s="34">
        <v>96</v>
      </c>
      <c r="DN173" s="9">
        <v>1152.03</v>
      </c>
      <c r="DO173" s="35">
        <f t="shared" si="543"/>
        <v>12000.3125</v>
      </c>
      <c r="DP173" s="34">
        <v>365.2</v>
      </c>
      <c r="DQ173" s="9">
        <v>4304.09</v>
      </c>
      <c r="DR173" s="35">
        <f t="shared" si="536"/>
        <v>11785.569550930997</v>
      </c>
      <c r="DS173" s="34">
        <v>0</v>
      </c>
      <c r="DT173" s="9">
        <v>0</v>
      </c>
      <c r="DU173" s="35">
        <f t="shared" si="537"/>
        <v>0</v>
      </c>
      <c r="DV173" s="34">
        <v>0</v>
      </c>
      <c r="DW173" s="9">
        <v>0</v>
      </c>
      <c r="DX173" s="35">
        <f t="shared" si="538"/>
        <v>0</v>
      </c>
      <c r="DY173" s="34">
        <v>0</v>
      </c>
      <c r="DZ173" s="9">
        <v>0</v>
      </c>
      <c r="EA173" s="35">
        <v>0</v>
      </c>
      <c r="EB173" s="7">
        <f t="shared" si="539"/>
        <v>840.01600000000008</v>
      </c>
      <c r="EC173" s="11">
        <f t="shared" si="540"/>
        <v>10092.82</v>
      </c>
    </row>
    <row r="174" spans="1:133" ht="15" thickBot="1" x14ac:dyDescent="0.35">
      <c r="A174" s="45"/>
      <c r="B174" s="46" t="s">
        <v>17</v>
      </c>
      <c r="C174" s="36">
        <f>SUM(C162:C173)</f>
        <v>0</v>
      </c>
      <c r="D174" s="29">
        <f>SUM(D162:D173)</f>
        <v>0</v>
      </c>
      <c r="E174" s="37"/>
      <c r="F174" s="36">
        <f>SUM(F162:F173)</f>
        <v>0</v>
      </c>
      <c r="G174" s="29">
        <f>SUM(G162:G173)</f>
        <v>0</v>
      </c>
      <c r="H174" s="37"/>
      <c r="I174" s="36">
        <f t="shared" ref="I174:J174" si="549">SUM(I162:I173)</f>
        <v>0</v>
      </c>
      <c r="J174" s="29">
        <f t="shared" si="549"/>
        <v>0</v>
      </c>
      <c r="K174" s="37"/>
      <c r="L174" s="36">
        <f>SUM(L162:L173)</f>
        <v>0</v>
      </c>
      <c r="M174" s="29">
        <f>SUM(M162:M173)</f>
        <v>0</v>
      </c>
      <c r="N174" s="37"/>
      <c r="O174" s="36">
        <f>SUM(O162:O173)</f>
        <v>0</v>
      </c>
      <c r="P174" s="29">
        <f>SUM(P162:P173)</f>
        <v>0</v>
      </c>
      <c r="Q174" s="37"/>
      <c r="R174" s="36">
        <f>SUM(R162:R173)</f>
        <v>0</v>
      </c>
      <c r="S174" s="29">
        <f>SUM(S162:S173)</f>
        <v>0</v>
      </c>
      <c r="T174" s="37"/>
      <c r="U174" s="36">
        <f>SUM(U162:U173)</f>
        <v>0.34799999999999998</v>
      </c>
      <c r="V174" s="29">
        <f>SUM(V162:V173)</f>
        <v>25.49</v>
      </c>
      <c r="W174" s="37"/>
      <c r="X174" s="36">
        <f>SUM(X162:X173)</f>
        <v>721</v>
      </c>
      <c r="Y174" s="29">
        <f>SUM(Y162:Y173)</f>
        <v>5901.8600000000006</v>
      </c>
      <c r="Z174" s="37"/>
      <c r="AA174" s="36">
        <f>SUM(AA162:AA173)</f>
        <v>0.1</v>
      </c>
      <c r="AB174" s="29">
        <f>SUM(AB162:AB173)</f>
        <v>0.16</v>
      </c>
      <c r="AC174" s="37"/>
      <c r="AD174" s="36">
        <f>SUM(AD162:AD173)</f>
        <v>0</v>
      </c>
      <c r="AE174" s="29">
        <f>SUM(AE162:AE173)</f>
        <v>0</v>
      </c>
      <c r="AF174" s="37"/>
      <c r="AG174" s="36">
        <f>SUM(AG162:AG173)</f>
        <v>0</v>
      </c>
      <c r="AH174" s="29">
        <f>SUM(AH162:AH173)</f>
        <v>0</v>
      </c>
      <c r="AI174" s="37"/>
      <c r="AJ174" s="36">
        <f>SUM(AJ162:AJ173)</f>
        <v>13.096</v>
      </c>
      <c r="AK174" s="29">
        <f>SUM(AK162:AK173)</f>
        <v>65.94</v>
      </c>
      <c r="AL174" s="37"/>
      <c r="AM174" s="36">
        <f>SUM(AM162:AM173)</f>
        <v>452.84799999999996</v>
      </c>
      <c r="AN174" s="29">
        <f>SUM(AN162:AN173)</f>
        <v>4561.01</v>
      </c>
      <c r="AO174" s="37"/>
      <c r="AP174" s="36">
        <f>SUM(AP162:AP173)</f>
        <v>0</v>
      </c>
      <c r="AQ174" s="29">
        <f>SUM(AQ162:AQ173)</f>
        <v>0</v>
      </c>
      <c r="AR174" s="37"/>
      <c r="AS174" s="36">
        <f>SUM(AS162:AS173)</f>
        <v>2076.183</v>
      </c>
      <c r="AT174" s="29">
        <f>SUM(AT162:AT173)</f>
        <v>23571.550000000003</v>
      </c>
      <c r="AU174" s="37"/>
      <c r="AV174" s="36">
        <f>SUM(AV162:AV173)</f>
        <v>0</v>
      </c>
      <c r="AW174" s="29">
        <f>SUM(AW162:AW173)</f>
        <v>0</v>
      </c>
      <c r="AX174" s="37"/>
      <c r="AY174" s="36">
        <f>SUM(AY162:AY173)</f>
        <v>0</v>
      </c>
      <c r="AZ174" s="29">
        <f>SUM(AZ162:AZ173)</f>
        <v>0</v>
      </c>
      <c r="BA174" s="37"/>
      <c r="BB174" s="36">
        <f>SUM(BB162:BB173)</f>
        <v>0</v>
      </c>
      <c r="BC174" s="29">
        <f>SUM(BC162:BC173)</f>
        <v>0</v>
      </c>
      <c r="BD174" s="37"/>
      <c r="BE174" s="36">
        <f>SUM(BE162:BE173)</f>
        <v>0</v>
      </c>
      <c r="BF174" s="29">
        <f>SUM(BF162:BF173)</f>
        <v>0</v>
      </c>
      <c r="BG174" s="37"/>
      <c r="BH174" s="36">
        <f>SUM(BH162:BH173)</f>
        <v>425.15199999999999</v>
      </c>
      <c r="BI174" s="29">
        <f>SUM(BI162:BI173)</f>
        <v>3866.1199999999994</v>
      </c>
      <c r="BJ174" s="37"/>
      <c r="BK174" s="36">
        <f>SUM(BK162:BK173)</f>
        <v>0</v>
      </c>
      <c r="BL174" s="29">
        <f>SUM(BL162:BL173)</f>
        <v>0</v>
      </c>
      <c r="BM174" s="37"/>
      <c r="BN174" s="36">
        <f>SUM(BN162:BN173)</f>
        <v>0</v>
      </c>
      <c r="BO174" s="29">
        <f>SUM(BO162:BO173)</f>
        <v>0</v>
      </c>
      <c r="BP174" s="37"/>
      <c r="BQ174" s="36">
        <f>SUM(BQ162:BQ173)</f>
        <v>0</v>
      </c>
      <c r="BR174" s="29">
        <f>SUM(BR162:BR173)</f>
        <v>0</v>
      </c>
      <c r="BS174" s="37"/>
      <c r="BT174" s="36">
        <f>SUM(BT162:BT173)</f>
        <v>0</v>
      </c>
      <c r="BU174" s="29">
        <f>SUM(BU162:BU173)</f>
        <v>0</v>
      </c>
      <c r="BV174" s="37"/>
      <c r="BW174" s="36">
        <f>SUM(BW162:BW173)</f>
        <v>0</v>
      </c>
      <c r="BX174" s="29">
        <f>SUM(BX162:BX173)</f>
        <v>0</v>
      </c>
      <c r="BY174" s="37"/>
      <c r="BZ174" s="36"/>
      <c r="CA174" s="29"/>
      <c r="CB174" s="37"/>
      <c r="CC174" s="36">
        <f>SUM(CC162:CC173)</f>
        <v>0</v>
      </c>
      <c r="CD174" s="29">
        <f>SUM(CD162:CD173)</f>
        <v>0</v>
      </c>
      <c r="CE174" s="37"/>
      <c r="CF174" s="36">
        <f>SUM(CF162:CF173)</f>
        <v>209.90800000000002</v>
      </c>
      <c r="CG174" s="29">
        <f>SUM(CG162:CG173)</f>
        <v>7396.11</v>
      </c>
      <c r="CH174" s="37"/>
      <c r="CI174" s="36">
        <f>SUM(CI162:CI173)</f>
        <v>0</v>
      </c>
      <c r="CJ174" s="29">
        <f>SUM(CJ162:CJ173)</f>
        <v>0</v>
      </c>
      <c r="CK174" s="37"/>
      <c r="CL174" s="36">
        <f>SUM(CL162:CL173)</f>
        <v>367.178</v>
      </c>
      <c r="CM174" s="29">
        <f>SUM(CM162:CM173)</f>
        <v>10830.089999999998</v>
      </c>
      <c r="CN174" s="37"/>
      <c r="CO174" s="36">
        <f>SUM(CO162:CO173)</f>
        <v>1.4999999999999999E-2</v>
      </c>
      <c r="CP174" s="29">
        <f>SUM(CP162:CP173)</f>
        <v>7.0000000000000007E-2</v>
      </c>
      <c r="CQ174" s="37"/>
      <c r="CR174" s="36">
        <f t="shared" ref="CR174:CS174" si="550">SUM(CR162:CR173)</f>
        <v>0</v>
      </c>
      <c r="CS174" s="29">
        <f t="shared" si="550"/>
        <v>0</v>
      </c>
      <c r="CT174" s="37"/>
      <c r="CU174" s="36">
        <f>SUM(CU162:CU173)</f>
        <v>0</v>
      </c>
      <c r="CV174" s="29">
        <f>SUM(CV162:CV173)</f>
        <v>0</v>
      </c>
      <c r="CW174" s="37"/>
      <c r="CX174" s="36">
        <f>SUM(CX162:CX173)</f>
        <v>11.561999999999999</v>
      </c>
      <c r="CY174" s="29">
        <f>SUM(CY162:CY173)</f>
        <v>180.87</v>
      </c>
      <c r="CZ174" s="37"/>
      <c r="DA174" s="36">
        <f>SUM(DA162:DA173)</f>
        <v>0</v>
      </c>
      <c r="DB174" s="29">
        <f>SUM(DB162:DB173)</f>
        <v>0</v>
      </c>
      <c r="DC174" s="37"/>
      <c r="DD174" s="36">
        <f>SUM(DD162:DD173)</f>
        <v>2.3E-2</v>
      </c>
      <c r="DE174" s="29">
        <f>SUM(DE162:DE173)</f>
        <v>0.14000000000000001</v>
      </c>
      <c r="DF174" s="37"/>
      <c r="DG174" s="36">
        <f>SUM(DG162:DG173)</f>
        <v>0</v>
      </c>
      <c r="DH174" s="29">
        <f>SUM(DH162:DH173)</f>
        <v>0</v>
      </c>
      <c r="DI174" s="37"/>
      <c r="DJ174" s="36">
        <f>SUM(DJ162:DJ173)</f>
        <v>0</v>
      </c>
      <c r="DK174" s="29">
        <f>SUM(DK162:DK173)</f>
        <v>0</v>
      </c>
      <c r="DL174" s="37"/>
      <c r="DM174" s="36">
        <f>SUM(DM162:DM173)</f>
        <v>1664.7269999999999</v>
      </c>
      <c r="DN174" s="29">
        <f>SUM(DN162:DN173)</f>
        <v>18202.61</v>
      </c>
      <c r="DO174" s="37"/>
      <c r="DP174" s="36">
        <f>SUM(DP162:DP173)</f>
        <v>5359.9679999999998</v>
      </c>
      <c r="DQ174" s="29">
        <f>SUM(DQ162:DQ173)</f>
        <v>57359.619999999995</v>
      </c>
      <c r="DR174" s="37"/>
      <c r="DS174" s="36">
        <f t="shared" ref="DS174:DT174" si="551">SUM(DS162:DS173)</f>
        <v>0</v>
      </c>
      <c r="DT174" s="29">
        <f t="shared" si="551"/>
        <v>0</v>
      </c>
      <c r="DU174" s="37"/>
      <c r="DV174" s="36">
        <f t="shared" ref="DV174:DW174" si="552">SUM(DV162:DV173)</f>
        <v>0</v>
      </c>
      <c r="DW174" s="29">
        <f t="shared" si="552"/>
        <v>0</v>
      </c>
      <c r="DX174" s="37"/>
      <c r="DY174" s="36">
        <f>SUM(DY162:DY173)</f>
        <v>0</v>
      </c>
      <c r="DZ174" s="29">
        <f>SUM(DZ162:DZ173)</f>
        <v>0</v>
      </c>
      <c r="EA174" s="37"/>
      <c r="EB174" s="30">
        <f t="shared" si="539"/>
        <v>11302.107999999997</v>
      </c>
      <c r="EC174" s="31">
        <f t="shared" si="540"/>
        <v>131961.64000000001</v>
      </c>
    </row>
    <row r="175" spans="1:133" x14ac:dyDescent="0.3">
      <c r="A175" s="47">
        <v>2017</v>
      </c>
      <c r="B175" s="44" t="s">
        <v>5</v>
      </c>
      <c r="C175" s="34">
        <v>0</v>
      </c>
      <c r="D175" s="9">
        <v>0</v>
      </c>
      <c r="E175" s="35">
        <v>0</v>
      </c>
      <c r="F175" s="34">
        <v>0</v>
      </c>
      <c r="G175" s="9">
        <v>0</v>
      </c>
      <c r="H175" s="35">
        <v>0</v>
      </c>
      <c r="I175" s="34">
        <v>0</v>
      </c>
      <c r="J175" s="9">
        <v>0</v>
      </c>
      <c r="K175" s="35">
        <f t="shared" ref="K175:K186" si="553">IF(I175=0,0,J175/I175*1000)</f>
        <v>0</v>
      </c>
      <c r="L175" s="34">
        <v>0</v>
      </c>
      <c r="M175" s="9">
        <v>0</v>
      </c>
      <c r="N175" s="35">
        <v>0</v>
      </c>
      <c r="O175" s="34">
        <v>0</v>
      </c>
      <c r="P175" s="9">
        <v>0</v>
      </c>
      <c r="Q175" s="35">
        <v>0</v>
      </c>
      <c r="R175" s="34">
        <v>0</v>
      </c>
      <c r="S175" s="9">
        <v>0</v>
      </c>
      <c r="T175" s="35">
        <v>0</v>
      </c>
      <c r="U175" s="34">
        <v>0</v>
      </c>
      <c r="V175" s="9">
        <v>0</v>
      </c>
      <c r="W175" s="35">
        <v>0</v>
      </c>
      <c r="X175" s="34">
        <v>179.97499999999999</v>
      </c>
      <c r="Y175" s="9">
        <v>2027.8</v>
      </c>
      <c r="Z175" s="35">
        <f t="shared" ref="Z175:Z186" si="554">Y175/X175*1000</f>
        <v>11267.120433393527</v>
      </c>
      <c r="AA175" s="34">
        <v>0</v>
      </c>
      <c r="AB175" s="9">
        <v>0</v>
      </c>
      <c r="AC175" s="35">
        <v>0</v>
      </c>
      <c r="AD175" s="34">
        <v>0</v>
      </c>
      <c r="AE175" s="9">
        <v>0</v>
      </c>
      <c r="AF175" s="35">
        <v>0</v>
      </c>
      <c r="AG175" s="34">
        <v>0</v>
      </c>
      <c r="AH175" s="9">
        <v>0</v>
      </c>
      <c r="AI175" s="35">
        <v>0</v>
      </c>
      <c r="AJ175" s="34">
        <v>0</v>
      </c>
      <c r="AK175" s="9">
        <v>0</v>
      </c>
      <c r="AL175" s="35">
        <v>0</v>
      </c>
      <c r="AM175" s="34">
        <v>96</v>
      </c>
      <c r="AN175" s="9">
        <v>923.16</v>
      </c>
      <c r="AO175" s="35">
        <f t="shared" ref="AO175:AO186" si="555">AN175/AM175*1000</f>
        <v>9616.2499999999982</v>
      </c>
      <c r="AP175" s="34">
        <v>0</v>
      </c>
      <c r="AQ175" s="9">
        <v>0</v>
      </c>
      <c r="AR175" s="35">
        <v>0</v>
      </c>
      <c r="AS175" s="34">
        <v>390</v>
      </c>
      <c r="AT175" s="9">
        <v>3877.77</v>
      </c>
      <c r="AU175" s="35">
        <f t="shared" ref="AU175:AU186" si="556">AT175/AS175*1000</f>
        <v>9943</v>
      </c>
      <c r="AV175" s="34">
        <v>0</v>
      </c>
      <c r="AW175" s="9">
        <v>0</v>
      </c>
      <c r="AX175" s="35">
        <v>0</v>
      </c>
      <c r="AY175" s="34">
        <v>0</v>
      </c>
      <c r="AZ175" s="9">
        <v>0</v>
      </c>
      <c r="BA175" s="35">
        <v>0</v>
      </c>
      <c r="BB175" s="34">
        <v>0</v>
      </c>
      <c r="BC175" s="9">
        <v>0</v>
      </c>
      <c r="BD175" s="35">
        <v>0</v>
      </c>
      <c r="BE175" s="34">
        <v>0</v>
      </c>
      <c r="BF175" s="9">
        <v>0</v>
      </c>
      <c r="BG175" s="35">
        <v>0</v>
      </c>
      <c r="BH175" s="34">
        <v>0</v>
      </c>
      <c r="BI175" s="9">
        <v>0</v>
      </c>
      <c r="BJ175" s="35">
        <v>0</v>
      </c>
      <c r="BK175" s="34">
        <v>0</v>
      </c>
      <c r="BL175" s="9">
        <v>0</v>
      </c>
      <c r="BM175" s="35">
        <v>0</v>
      </c>
      <c r="BN175" s="34">
        <v>0</v>
      </c>
      <c r="BO175" s="9">
        <v>0</v>
      </c>
      <c r="BP175" s="35">
        <v>0</v>
      </c>
      <c r="BQ175" s="34">
        <v>0</v>
      </c>
      <c r="BR175" s="9">
        <v>0</v>
      </c>
      <c r="BS175" s="35">
        <v>0</v>
      </c>
      <c r="BT175" s="34">
        <v>0</v>
      </c>
      <c r="BU175" s="9">
        <v>0</v>
      </c>
      <c r="BV175" s="35">
        <v>0</v>
      </c>
      <c r="BW175" s="34">
        <v>0</v>
      </c>
      <c r="BX175" s="9">
        <v>0</v>
      </c>
      <c r="BY175" s="35">
        <v>0</v>
      </c>
      <c r="BZ175" s="34"/>
      <c r="CA175" s="9"/>
      <c r="CB175" s="35"/>
      <c r="CC175" s="34">
        <v>0</v>
      </c>
      <c r="CD175" s="9">
        <v>0</v>
      </c>
      <c r="CE175" s="35">
        <v>0</v>
      </c>
      <c r="CF175" s="34">
        <v>28.45</v>
      </c>
      <c r="CG175" s="9">
        <v>1013.42</v>
      </c>
      <c r="CH175" s="35">
        <f t="shared" ref="CH175:CH185" si="557">CG175/CF175*1000</f>
        <v>35621.089630931456</v>
      </c>
      <c r="CI175" s="34">
        <v>0</v>
      </c>
      <c r="CJ175" s="9">
        <v>0</v>
      </c>
      <c r="CK175" s="35">
        <v>0</v>
      </c>
      <c r="CL175" s="34">
        <v>17</v>
      </c>
      <c r="CM175" s="9">
        <v>581.65</v>
      </c>
      <c r="CN175" s="35">
        <f t="shared" ref="CN175:CN185" si="558">CM175/CL175*1000</f>
        <v>34214.705882352937</v>
      </c>
      <c r="CO175" s="34">
        <v>0</v>
      </c>
      <c r="CP175" s="9">
        <v>0</v>
      </c>
      <c r="CQ175" s="35">
        <v>0</v>
      </c>
      <c r="CR175" s="34">
        <v>0</v>
      </c>
      <c r="CS175" s="9">
        <v>0</v>
      </c>
      <c r="CT175" s="35">
        <f t="shared" ref="CT175:CT186" si="559">IF(CR175=0,0,CS175/CR175*1000)</f>
        <v>0</v>
      </c>
      <c r="CU175" s="34">
        <v>0</v>
      </c>
      <c r="CV175" s="9">
        <v>0</v>
      </c>
      <c r="CW175" s="35">
        <v>0</v>
      </c>
      <c r="CX175" s="34">
        <v>0</v>
      </c>
      <c r="CY175" s="9">
        <v>0</v>
      </c>
      <c r="CZ175" s="35">
        <v>0</v>
      </c>
      <c r="DA175" s="34">
        <v>0</v>
      </c>
      <c r="DB175" s="9">
        <v>0</v>
      </c>
      <c r="DC175" s="35">
        <v>0</v>
      </c>
      <c r="DD175" s="34">
        <v>0</v>
      </c>
      <c r="DE175" s="9">
        <v>0</v>
      </c>
      <c r="DF175" s="35">
        <v>0</v>
      </c>
      <c r="DG175" s="34">
        <v>0</v>
      </c>
      <c r="DH175" s="9">
        <v>0</v>
      </c>
      <c r="DI175" s="35">
        <v>0</v>
      </c>
      <c r="DJ175" s="34">
        <v>0</v>
      </c>
      <c r="DK175" s="9">
        <v>0</v>
      </c>
      <c r="DL175" s="35">
        <v>0</v>
      </c>
      <c r="DM175" s="34">
        <v>192</v>
      </c>
      <c r="DN175" s="9">
        <v>2223.36</v>
      </c>
      <c r="DO175" s="35">
        <f t="shared" ref="DO175:DO186" si="560">DN175/DM175*1000</f>
        <v>11580</v>
      </c>
      <c r="DP175" s="34">
        <v>248.875</v>
      </c>
      <c r="DQ175" s="9">
        <v>2924.37</v>
      </c>
      <c r="DR175" s="35">
        <f t="shared" ref="DR175:DR186" si="561">DQ175/DP175*1000</f>
        <v>11750.356604721246</v>
      </c>
      <c r="DS175" s="34">
        <v>0</v>
      </c>
      <c r="DT175" s="9">
        <v>0</v>
      </c>
      <c r="DU175" s="35">
        <f t="shared" ref="DU175:DU186" si="562">IF(DS175=0,0,DT175/DS175*1000)</f>
        <v>0</v>
      </c>
      <c r="DV175" s="34">
        <v>0</v>
      </c>
      <c r="DW175" s="9">
        <v>0</v>
      </c>
      <c r="DX175" s="35">
        <f t="shared" ref="DX175:DX186" si="563">IF(DV175=0,0,DW175/DV175*1000)</f>
        <v>0</v>
      </c>
      <c r="DY175" s="34">
        <v>0</v>
      </c>
      <c r="DZ175" s="9">
        <v>0</v>
      </c>
      <c r="EA175" s="35">
        <v>0</v>
      </c>
      <c r="EB175" s="7">
        <f t="shared" si="539"/>
        <v>1152.3000000000002</v>
      </c>
      <c r="EC175" s="11">
        <f t="shared" si="540"/>
        <v>13571.529999999999</v>
      </c>
    </row>
    <row r="176" spans="1:133" x14ac:dyDescent="0.3">
      <c r="A176" s="47">
        <v>2017</v>
      </c>
      <c r="B176" s="44" t="s">
        <v>6</v>
      </c>
      <c r="C176" s="34">
        <v>0</v>
      </c>
      <c r="D176" s="9">
        <v>0</v>
      </c>
      <c r="E176" s="35">
        <v>0</v>
      </c>
      <c r="F176" s="34">
        <v>0</v>
      </c>
      <c r="G176" s="9">
        <v>0</v>
      </c>
      <c r="H176" s="35">
        <v>0</v>
      </c>
      <c r="I176" s="34">
        <v>0</v>
      </c>
      <c r="J176" s="9">
        <v>0</v>
      </c>
      <c r="K176" s="35">
        <f t="shared" si="553"/>
        <v>0</v>
      </c>
      <c r="L176" s="34">
        <v>0</v>
      </c>
      <c r="M176" s="9">
        <v>0</v>
      </c>
      <c r="N176" s="35">
        <v>0</v>
      </c>
      <c r="O176" s="34">
        <v>0</v>
      </c>
      <c r="P176" s="9">
        <v>0</v>
      </c>
      <c r="Q176" s="35">
        <v>0</v>
      </c>
      <c r="R176" s="34">
        <v>0</v>
      </c>
      <c r="S176" s="9">
        <v>0</v>
      </c>
      <c r="T176" s="35">
        <v>0</v>
      </c>
      <c r="U176" s="34">
        <v>0.34799999999999998</v>
      </c>
      <c r="V176" s="9">
        <v>26.8</v>
      </c>
      <c r="W176" s="35">
        <f t="shared" ref="W176" si="564">V176/U176*1000</f>
        <v>77011.49425287357</v>
      </c>
      <c r="X176" s="34">
        <v>0</v>
      </c>
      <c r="Y176" s="9">
        <v>0</v>
      </c>
      <c r="Z176" s="35">
        <v>0</v>
      </c>
      <c r="AA176" s="34">
        <v>0</v>
      </c>
      <c r="AB176" s="9">
        <v>0</v>
      </c>
      <c r="AC176" s="35">
        <v>0</v>
      </c>
      <c r="AD176" s="34">
        <v>0</v>
      </c>
      <c r="AE176" s="9">
        <v>0</v>
      </c>
      <c r="AF176" s="35">
        <v>0</v>
      </c>
      <c r="AG176" s="34">
        <v>0</v>
      </c>
      <c r="AH176" s="9">
        <v>0</v>
      </c>
      <c r="AI176" s="35">
        <v>0</v>
      </c>
      <c r="AJ176" s="34">
        <v>7.4999999999999997E-2</v>
      </c>
      <c r="AK176" s="9">
        <v>21.27</v>
      </c>
      <c r="AL176" s="35">
        <f t="shared" ref="AL176:AL180" si="565">AK176/AJ176*1000</f>
        <v>283600</v>
      </c>
      <c r="AM176" s="34">
        <v>0</v>
      </c>
      <c r="AN176" s="9">
        <v>0</v>
      </c>
      <c r="AO176" s="35">
        <v>0</v>
      </c>
      <c r="AP176" s="34">
        <v>0</v>
      </c>
      <c r="AQ176" s="9">
        <v>0</v>
      </c>
      <c r="AR176" s="35">
        <v>0</v>
      </c>
      <c r="AS176" s="34">
        <v>50.000999999999998</v>
      </c>
      <c r="AT176" s="9">
        <v>547.17999999999995</v>
      </c>
      <c r="AU176" s="35">
        <f t="shared" si="556"/>
        <v>10943.381132377352</v>
      </c>
      <c r="AV176" s="34">
        <v>0</v>
      </c>
      <c r="AW176" s="9">
        <v>0</v>
      </c>
      <c r="AX176" s="35">
        <v>0</v>
      </c>
      <c r="AY176" s="34">
        <v>0</v>
      </c>
      <c r="AZ176" s="9">
        <v>0</v>
      </c>
      <c r="BA176" s="35">
        <v>0</v>
      </c>
      <c r="BB176" s="34">
        <v>0</v>
      </c>
      <c r="BC176" s="9">
        <v>0</v>
      </c>
      <c r="BD176" s="35">
        <v>0</v>
      </c>
      <c r="BE176" s="34">
        <v>0</v>
      </c>
      <c r="BF176" s="9">
        <v>0</v>
      </c>
      <c r="BG176" s="35">
        <v>0</v>
      </c>
      <c r="BH176" s="34">
        <v>0</v>
      </c>
      <c r="BI176" s="9">
        <v>0</v>
      </c>
      <c r="BJ176" s="35">
        <v>0</v>
      </c>
      <c r="BK176" s="34">
        <v>0</v>
      </c>
      <c r="BL176" s="9">
        <v>0</v>
      </c>
      <c r="BM176" s="35">
        <v>0</v>
      </c>
      <c r="BN176" s="34">
        <v>0</v>
      </c>
      <c r="BO176" s="9">
        <v>0</v>
      </c>
      <c r="BP176" s="35">
        <v>0</v>
      </c>
      <c r="BQ176" s="34">
        <v>0</v>
      </c>
      <c r="BR176" s="9">
        <v>0</v>
      </c>
      <c r="BS176" s="35">
        <v>0</v>
      </c>
      <c r="BT176" s="34">
        <v>0</v>
      </c>
      <c r="BU176" s="9">
        <v>0</v>
      </c>
      <c r="BV176" s="35">
        <v>0</v>
      </c>
      <c r="BW176" s="34">
        <v>0</v>
      </c>
      <c r="BX176" s="9">
        <v>0</v>
      </c>
      <c r="BY176" s="35">
        <v>0</v>
      </c>
      <c r="BZ176" s="34"/>
      <c r="CA176" s="9"/>
      <c r="CB176" s="35"/>
      <c r="CC176" s="34">
        <v>0</v>
      </c>
      <c r="CD176" s="9">
        <v>0</v>
      </c>
      <c r="CE176" s="35">
        <v>0</v>
      </c>
      <c r="CF176" s="34">
        <v>8.6999999999999993</v>
      </c>
      <c r="CG176" s="9">
        <v>282.89999999999998</v>
      </c>
      <c r="CH176" s="35">
        <f t="shared" si="557"/>
        <v>32517.241379310341</v>
      </c>
      <c r="CI176" s="34">
        <v>0</v>
      </c>
      <c r="CJ176" s="9">
        <v>0</v>
      </c>
      <c r="CK176" s="35">
        <v>0</v>
      </c>
      <c r="CL176" s="34">
        <v>0</v>
      </c>
      <c r="CM176" s="9">
        <v>0</v>
      </c>
      <c r="CN176" s="35">
        <v>0</v>
      </c>
      <c r="CO176" s="34">
        <v>0</v>
      </c>
      <c r="CP176" s="9">
        <v>0</v>
      </c>
      <c r="CQ176" s="35">
        <v>0</v>
      </c>
      <c r="CR176" s="34">
        <v>0</v>
      </c>
      <c r="CS176" s="9">
        <v>0</v>
      </c>
      <c r="CT176" s="35">
        <f t="shared" si="559"/>
        <v>0</v>
      </c>
      <c r="CU176" s="34">
        <v>0</v>
      </c>
      <c r="CV176" s="9">
        <v>0</v>
      </c>
      <c r="CW176" s="35">
        <v>0</v>
      </c>
      <c r="CX176" s="34">
        <v>0</v>
      </c>
      <c r="CY176" s="9">
        <v>0</v>
      </c>
      <c r="CZ176" s="35">
        <v>0</v>
      </c>
      <c r="DA176" s="34">
        <v>0</v>
      </c>
      <c r="DB176" s="9">
        <v>0</v>
      </c>
      <c r="DC176" s="35">
        <v>0</v>
      </c>
      <c r="DD176" s="34">
        <v>0</v>
      </c>
      <c r="DE176" s="9">
        <v>0</v>
      </c>
      <c r="DF176" s="35">
        <v>0</v>
      </c>
      <c r="DG176" s="34">
        <v>0</v>
      </c>
      <c r="DH176" s="9">
        <v>0</v>
      </c>
      <c r="DI176" s="35">
        <v>0</v>
      </c>
      <c r="DJ176" s="34">
        <v>0</v>
      </c>
      <c r="DK176" s="9">
        <v>0</v>
      </c>
      <c r="DL176" s="35">
        <v>0</v>
      </c>
      <c r="DM176" s="34">
        <v>192</v>
      </c>
      <c r="DN176" s="9">
        <v>2187.23</v>
      </c>
      <c r="DO176" s="35">
        <f t="shared" si="560"/>
        <v>11391.822916666668</v>
      </c>
      <c r="DP176" s="34">
        <v>390.87400000000002</v>
      </c>
      <c r="DQ176" s="9">
        <v>7041.78</v>
      </c>
      <c r="DR176" s="35">
        <f t="shared" si="561"/>
        <v>18015.473016880118</v>
      </c>
      <c r="DS176" s="34">
        <v>0</v>
      </c>
      <c r="DT176" s="9">
        <v>0</v>
      </c>
      <c r="DU176" s="35">
        <f t="shared" si="562"/>
        <v>0</v>
      </c>
      <c r="DV176" s="34">
        <v>0</v>
      </c>
      <c r="DW176" s="9">
        <v>0</v>
      </c>
      <c r="DX176" s="35">
        <f t="shared" si="563"/>
        <v>0</v>
      </c>
      <c r="DY176" s="34">
        <v>0</v>
      </c>
      <c r="DZ176" s="9">
        <v>0</v>
      </c>
      <c r="EA176" s="35">
        <v>0</v>
      </c>
      <c r="EB176" s="7">
        <f t="shared" si="539"/>
        <v>641.99800000000005</v>
      </c>
      <c r="EC176" s="11">
        <f t="shared" si="540"/>
        <v>10107.16</v>
      </c>
    </row>
    <row r="177" spans="1:133" x14ac:dyDescent="0.3">
      <c r="A177" s="47">
        <v>2017</v>
      </c>
      <c r="B177" s="44" t="s">
        <v>7</v>
      </c>
      <c r="C177" s="34">
        <v>0</v>
      </c>
      <c r="D177" s="9">
        <v>0</v>
      </c>
      <c r="E177" s="35">
        <v>0</v>
      </c>
      <c r="F177" s="34">
        <v>0</v>
      </c>
      <c r="G177" s="9">
        <v>0</v>
      </c>
      <c r="H177" s="35">
        <v>0</v>
      </c>
      <c r="I177" s="34">
        <v>0</v>
      </c>
      <c r="J177" s="9">
        <v>0</v>
      </c>
      <c r="K177" s="35">
        <f t="shared" si="553"/>
        <v>0</v>
      </c>
      <c r="L177" s="34">
        <v>0</v>
      </c>
      <c r="M177" s="9">
        <v>0</v>
      </c>
      <c r="N177" s="35">
        <v>0</v>
      </c>
      <c r="O177" s="34">
        <v>0</v>
      </c>
      <c r="P177" s="9">
        <v>0</v>
      </c>
      <c r="Q177" s="35">
        <v>0</v>
      </c>
      <c r="R177" s="34">
        <v>0</v>
      </c>
      <c r="S177" s="9">
        <v>0</v>
      </c>
      <c r="T177" s="35">
        <v>0</v>
      </c>
      <c r="U177" s="34">
        <v>0</v>
      </c>
      <c r="V177" s="9">
        <v>0</v>
      </c>
      <c r="W177" s="35">
        <v>0</v>
      </c>
      <c r="X177" s="34">
        <v>160</v>
      </c>
      <c r="Y177" s="9">
        <v>1764.04</v>
      </c>
      <c r="Z177" s="35">
        <f t="shared" si="554"/>
        <v>11025.25</v>
      </c>
      <c r="AA177" s="34">
        <v>0</v>
      </c>
      <c r="AB177" s="9">
        <v>0</v>
      </c>
      <c r="AC177" s="35">
        <v>0</v>
      </c>
      <c r="AD177" s="34">
        <v>0</v>
      </c>
      <c r="AE177" s="9">
        <v>0</v>
      </c>
      <c r="AF177" s="35">
        <v>0</v>
      </c>
      <c r="AG177" s="34">
        <v>0</v>
      </c>
      <c r="AH177" s="9">
        <v>0</v>
      </c>
      <c r="AI177" s="35">
        <v>0</v>
      </c>
      <c r="AJ177" s="34">
        <v>21.114999999999998</v>
      </c>
      <c r="AK177" s="9">
        <v>105.41</v>
      </c>
      <c r="AL177" s="35">
        <f t="shared" si="565"/>
        <v>4992.1856500118402</v>
      </c>
      <c r="AM177" s="34">
        <v>24</v>
      </c>
      <c r="AN177" s="9">
        <v>307.41000000000003</v>
      </c>
      <c r="AO177" s="35">
        <f t="shared" si="555"/>
        <v>12808.750000000002</v>
      </c>
      <c r="AP177" s="34">
        <v>0</v>
      </c>
      <c r="AQ177" s="9">
        <v>0</v>
      </c>
      <c r="AR177" s="35">
        <v>0</v>
      </c>
      <c r="AS177" s="34">
        <v>195.386</v>
      </c>
      <c r="AT177" s="9">
        <v>2296.13</v>
      </c>
      <c r="AU177" s="35">
        <f t="shared" si="556"/>
        <v>11751.763176481427</v>
      </c>
      <c r="AV177" s="34">
        <v>0</v>
      </c>
      <c r="AW177" s="9">
        <v>0</v>
      </c>
      <c r="AX177" s="35">
        <v>0</v>
      </c>
      <c r="AY177" s="34">
        <v>0</v>
      </c>
      <c r="AZ177" s="9">
        <v>0</v>
      </c>
      <c r="BA177" s="35">
        <v>0</v>
      </c>
      <c r="BB177" s="34">
        <v>0</v>
      </c>
      <c r="BC177" s="9">
        <v>0</v>
      </c>
      <c r="BD177" s="35">
        <v>0</v>
      </c>
      <c r="BE177" s="34">
        <v>0</v>
      </c>
      <c r="BF177" s="9">
        <v>0</v>
      </c>
      <c r="BG177" s="35">
        <v>0</v>
      </c>
      <c r="BH177" s="34">
        <v>0</v>
      </c>
      <c r="BI177" s="9">
        <v>0</v>
      </c>
      <c r="BJ177" s="35">
        <v>0</v>
      </c>
      <c r="BK177" s="34">
        <v>0</v>
      </c>
      <c r="BL177" s="9">
        <v>0</v>
      </c>
      <c r="BM177" s="35">
        <v>0</v>
      </c>
      <c r="BN177" s="34">
        <v>0</v>
      </c>
      <c r="BO177" s="9">
        <v>0</v>
      </c>
      <c r="BP177" s="35">
        <v>0</v>
      </c>
      <c r="BQ177" s="34">
        <v>0</v>
      </c>
      <c r="BR177" s="9">
        <v>0</v>
      </c>
      <c r="BS177" s="35">
        <v>0</v>
      </c>
      <c r="BT177" s="34">
        <v>0</v>
      </c>
      <c r="BU177" s="9">
        <v>0</v>
      </c>
      <c r="BV177" s="35">
        <v>0</v>
      </c>
      <c r="BW177" s="34">
        <v>0</v>
      </c>
      <c r="BX177" s="9">
        <v>0</v>
      </c>
      <c r="BY177" s="35">
        <v>0</v>
      </c>
      <c r="BZ177" s="34"/>
      <c r="CA177" s="9"/>
      <c r="CB177" s="35"/>
      <c r="CC177" s="34">
        <v>0</v>
      </c>
      <c r="CD177" s="9">
        <v>0</v>
      </c>
      <c r="CE177" s="35">
        <v>0</v>
      </c>
      <c r="CF177" s="34">
        <v>0.35399999999999998</v>
      </c>
      <c r="CG177" s="9">
        <v>26.47</v>
      </c>
      <c r="CH177" s="35">
        <f t="shared" si="557"/>
        <v>74774.011299435035</v>
      </c>
      <c r="CI177" s="34">
        <v>0</v>
      </c>
      <c r="CJ177" s="9">
        <v>0</v>
      </c>
      <c r="CK177" s="35">
        <v>0</v>
      </c>
      <c r="CL177" s="34">
        <v>0</v>
      </c>
      <c r="CM177" s="9">
        <v>0</v>
      </c>
      <c r="CN177" s="35">
        <v>0</v>
      </c>
      <c r="CO177" s="34">
        <v>0</v>
      </c>
      <c r="CP177" s="9">
        <v>0</v>
      </c>
      <c r="CQ177" s="35">
        <v>0</v>
      </c>
      <c r="CR177" s="34">
        <v>0</v>
      </c>
      <c r="CS177" s="9">
        <v>0</v>
      </c>
      <c r="CT177" s="35">
        <f t="shared" si="559"/>
        <v>0</v>
      </c>
      <c r="CU177" s="34">
        <v>0</v>
      </c>
      <c r="CV177" s="9">
        <v>0</v>
      </c>
      <c r="CW177" s="35">
        <v>0</v>
      </c>
      <c r="CX177" s="34">
        <v>0</v>
      </c>
      <c r="CY177" s="9">
        <v>0</v>
      </c>
      <c r="CZ177" s="35">
        <v>0</v>
      </c>
      <c r="DA177" s="34">
        <v>0</v>
      </c>
      <c r="DB177" s="9">
        <v>0</v>
      </c>
      <c r="DC177" s="35">
        <v>0</v>
      </c>
      <c r="DD177" s="34">
        <v>5.8000000000000003E-2</v>
      </c>
      <c r="DE177" s="9">
        <v>0.28999999999999998</v>
      </c>
      <c r="DF177" s="35">
        <f t="shared" ref="DF177" si="566">DE177/DD177*1000</f>
        <v>4999.9999999999991</v>
      </c>
      <c r="DG177" s="34">
        <v>0</v>
      </c>
      <c r="DH177" s="9">
        <v>0</v>
      </c>
      <c r="DI177" s="35">
        <v>0</v>
      </c>
      <c r="DJ177" s="34">
        <v>0</v>
      </c>
      <c r="DK177" s="9">
        <v>0</v>
      </c>
      <c r="DL177" s="35">
        <v>0</v>
      </c>
      <c r="DM177" s="34">
        <v>288</v>
      </c>
      <c r="DN177" s="9">
        <v>3234.73</v>
      </c>
      <c r="DO177" s="35">
        <f t="shared" si="560"/>
        <v>11231.701388888889</v>
      </c>
      <c r="DP177" s="34">
        <v>369.22500000000002</v>
      </c>
      <c r="DQ177" s="9">
        <v>4529.1000000000004</v>
      </c>
      <c r="DR177" s="35">
        <f t="shared" si="561"/>
        <v>12266.504164127564</v>
      </c>
      <c r="DS177" s="34">
        <v>0</v>
      </c>
      <c r="DT177" s="9">
        <v>0</v>
      </c>
      <c r="DU177" s="35">
        <f t="shared" si="562"/>
        <v>0</v>
      </c>
      <c r="DV177" s="34">
        <v>0</v>
      </c>
      <c r="DW177" s="9">
        <v>0</v>
      </c>
      <c r="DX177" s="35">
        <f t="shared" si="563"/>
        <v>0</v>
      </c>
      <c r="DY177" s="34">
        <v>0</v>
      </c>
      <c r="DZ177" s="9">
        <v>0</v>
      </c>
      <c r="EA177" s="35">
        <v>0</v>
      </c>
      <c r="EB177" s="7">
        <f t="shared" si="539"/>
        <v>1058.1380000000001</v>
      </c>
      <c r="EC177" s="11">
        <f t="shared" si="540"/>
        <v>12263.580000000002</v>
      </c>
    </row>
    <row r="178" spans="1:133" x14ac:dyDescent="0.3">
      <c r="A178" s="47">
        <v>2017</v>
      </c>
      <c r="B178" s="44" t="s">
        <v>8</v>
      </c>
      <c r="C178" s="34">
        <v>0</v>
      </c>
      <c r="D178" s="9">
        <v>0</v>
      </c>
      <c r="E178" s="35">
        <v>0</v>
      </c>
      <c r="F178" s="34">
        <v>0</v>
      </c>
      <c r="G178" s="9">
        <v>0</v>
      </c>
      <c r="H178" s="35">
        <v>0</v>
      </c>
      <c r="I178" s="34">
        <v>0</v>
      </c>
      <c r="J178" s="9">
        <v>0</v>
      </c>
      <c r="K178" s="35">
        <f t="shared" si="553"/>
        <v>0</v>
      </c>
      <c r="L178" s="34">
        <v>0</v>
      </c>
      <c r="M178" s="9">
        <v>0</v>
      </c>
      <c r="N178" s="35">
        <v>0</v>
      </c>
      <c r="O178" s="34">
        <v>0</v>
      </c>
      <c r="P178" s="9">
        <v>0</v>
      </c>
      <c r="Q178" s="35">
        <v>0</v>
      </c>
      <c r="R178" s="34">
        <v>0</v>
      </c>
      <c r="S178" s="9">
        <v>0</v>
      </c>
      <c r="T178" s="35">
        <v>0</v>
      </c>
      <c r="U178" s="34">
        <v>0</v>
      </c>
      <c r="V178" s="9">
        <v>0</v>
      </c>
      <c r="W178" s="35">
        <v>0</v>
      </c>
      <c r="X178" s="34">
        <v>80</v>
      </c>
      <c r="Y178" s="9">
        <v>893.29</v>
      </c>
      <c r="Z178" s="35">
        <f t="shared" si="554"/>
        <v>11166.125</v>
      </c>
      <c r="AA178" s="34">
        <v>0</v>
      </c>
      <c r="AB178" s="9">
        <v>0</v>
      </c>
      <c r="AC178" s="35">
        <v>0</v>
      </c>
      <c r="AD178" s="34">
        <v>0</v>
      </c>
      <c r="AE178" s="9">
        <v>0</v>
      </c>
      <c r="AF178" s="35">
        <v>0</v>
      </c>
      <c r="AG178" s="34">
        <v>0</v>
      </c>
      <c r="AH178" s="9">
        <v>0</v>
      </c>
      <c r="AI178" s="35">
        <v>0</v>
      </c>
      <c r="AJ178" s="34">
        <v>0</v>
      </c>
      <c r="AK178" s="9">
        <v>0</v>
      </c>
      <c r="AL178" s="35">
        <v>0</v>
      </c>
      <c r="AM178" s="34">
        <v>0</v>
      </c>
      <c r="AN178" s="9">
        <v>0</v>
      </c>
      <c r="AO178" s="35">
        <v>0</v>
      </c>
      <c r="AP178" s="34">
        <v>0</v>
      </c>
      <c r="AQ178" s="9">
        <v>0</v>
      </c>
      <c r="AR178" s="35">
        <v>0</v>
      </c>
      <c r="AS178" s="34">
        <v>394.00099999999998</v>
      </c>
      <c r="AT178" s="9">
        <v>4778.05</v>
      </c>
      <c r="AU178" s="35">
        <f t="shared" si="556"/>
        <v>12126.999677665794</v>
      </c>
      <c r="AV178" s="34">
        <v>0</v>
      </c>
      <c r="AW178" s="9">
        <v>0</v>
      </c>
      <c r="AX178" s="35">
        <v>0</v>
      </c>
      <c r="AY178" s="34">
        <v>0</v>
      </c>
      <c r="AZ178" s="9">
        <v>0</v>
      </c>
      <c r="BA178" s="35">
        <v>0</v>
      </c>
      <c r="BB178" s="34">
        <v>0</v>
      </c>
      <c r="BC178" s="9">
        <v>0</v>
      </c>
      <c r="BD178" s="35">
        <v>0</v>
      </c>
      <c r="BE178" s="34">
        <v>0</v>
      </c>
      <c r="BF178" s="9">
        <v>0</v>
      </c>
      <c r="BG178" s="35">
        <v>0</v>
      </c>
      <c r="BH178" s="34">
        <v>48</v>
      </c>
      <c r="BI178" s="9">
        <v>551.51</v>
      </c>
      <c r="BJ178" s="35">
        <f t="shared" ref="BJ178" si="567">BI178/BH178*1000</f>
        <v>11489.791666666668</v>
      </c>
      <c r="BK178" s="34">
        <v>0</v>
      </c>
      <c r="BL178" s="9">
        <v>0</v>
      </c>
      <c r="BM178" s="35">
        <v>0</v>
      </c>
      <c r="BN178" s="34">
        <v>0</v>
      </c>
      <c r="BO178" s="9">
        <v>0</v>
      </c>
      <c r="BP178" s="35">
        <v>0</v>
      </c>
      <c r="BQ178" s="34">
        <v>0</v>
      </c>
      <c r="BR178" s="9">
        <v>0</v>
      </c>
      <c r="BS178" s="35">
        <v>0</v>
      </c>
      <c r="BT178" s="34">
        <v>0</v>
      </c>
      <c r="BU178" s="9">
        <v>0</v>
      </c>
      <c r="BV178" s="35">
        <v>0</v>
      </c>
      <c r="BW178" s="34">
        <v>0</v>
      </c>
      <c r="BX178" s="9">
        <v>0</v>
      </c>
      <c r="BY178" s="35">
        <v>0</v>
      </c>
      <c r="BZ178" s="34"/>
      <c r="CA178" s="9"/>
      <c r="CB178" s="35"/>
      <c r="CC178" s="34">
        <v>0</v>
      </c>
      <c r="CD178" s="9">
        <v>0</v>
      </c>
      <c r="CE178" s="35">
        <v>0</v>
      </c>
      <c r="CF178" s="34">
        <v>3</v>
      </c>
      <c r="CG178" s="9">
        <v>78.08</v>
      </c>
      <c r="CH178" s="35">
        <f t="shared" si="557"/>
        <v>26026.666666666668</v>
      </c>
      <c r="CI178" s="34">
        <v>0</v>
      </c>
      <c r="CJ178" s="9">
        <v>0</v>
      </c>
      <c r="CK178" s="35">
        <v>0</v>
      </c>
      <c r="CL178" s="34">
        <v>17</v>
      </c>
      <c r="CM178" s="9">
        <v>569.09</v>
      </c>
      <c r="CN178" s="35">
        <f t="shared" si="558"/>
        <v>33475.882352941175</v>
      </c>
      <c r="CO178" s="34">
        <v>0.05</v>
      </c>
      <c r="CP178" s="9">
        <v>0.06</v>
      </c>
      <c r="CQ178" s="35">
        <f t="shared" ref="CQ178:CQ186" si="568">CP178/CO178*1000</f>
        <v>1200</v>
      </c>
      <c r="CR178" s="34">
        <v>0</v>
      </c>
      <c r="CS178" s="9">
        <v>0</v>
      </c>
      <c r="CT178" s="35">
        <f t="shared" si="559"/>
        <v>0</v>
      </c>
      <c r="CU178" s="34">
        <v>0</v>
      </c>
      <c r="CV178" s="9">
        <v>0</v>
      </c>
      <c r="CW178" s="35">
        <v>0</v>
      </c>
      <c r="CX178" s="34">
        <v>0</v>
      </c>
      <c r="CY178" s="9">
        <v>0</v>
      </c>
      <c r="CZ178" s="35">
        <v>0</v>
      </c>
      <c r="DA178" s="34">
        <v>0</v>
      </c>
      <c r="DB178" s="9">
        <v>0</v>
      </c>
      <c r="DC178" s="35">
        <v>0</v>
      </c>
      <c r="DD178" s="34">
        <v>0</v>
      </c>
      <c r="DE178" s="9">
        <v>0</v>
      </c>
      <c r="DF178" s="35">
        <v>0</v>
      </c>
      <c r="DG178" s="34">
        <v>0</v>
      </c>
      <c r="DH178" s="9">
        <v>0</v>
      </c>
      <c r="DI178" s="35">
        <v>0</v>
      </c>
      <c r="DJ178" s="34">
        <v>0</v>
      </c>
      <c r="DK178" s="9">
        <v>0</v>
      </c>
      <c r="DL178" s="35">
        <v>0</v>
      </c>
      <c r="DM178" s="34">
        <v>96</v>
      </c>
      <c r="DN178" s="9">
        <v>1099</v>
      </c>
      <c r="DO178" s="35">
        <f t="shared" si="560"/>
        <v>11447.916666666666</v>
      </c>
      <c r="DP178" s="34">
        <v>349.02499999999998</v>
      </c>
      <c r="DQ178" s="9">
        <v>4348</v>
      </c>
      <c r="DR178" s="35">
        <f t="shared" si="561"/>
        <v>12457.560346680038</v>
      </c>
      <c r="DS178" s="34">
        <v>0</v>
      </c>
      <c r="DT178" s="9">
        <v>0</v>
      </c>
      <c r="DU178" s="35">
        <f t="shared" si="562"/>
        <v>0</v>
      </c>
      <c r="DV178" s="34">
        <v>0</v>
      </c>
      <c r="DW178" s="9">
        <v>0</v>
      </c>
      <c r="DX178" s="35">
        <f t="shared" si="563"/>
        <v>0</v>
      </c>
      <c r="DY178" s="34">
        <v>0</v>
      </c>
      <c r="DZ178" s="9">
        <v>0</v>
      </c>
      <c r="EA178" s="35">
        <v>0</v>
      </c>
      <c r="EB178" s="7">
        <f t="shared" si="539"/>
        <v>987.07599999999991</v>
      </c>
      <c r="EC178" s="11">
        <f t="shared" si="540"/>
        <v>12317.08</v>
      </c>
    </row>
    <row r="179" spans="1:133" x14ac:dyDescent="0.3">
      <c r="A179" s="47">
        <v>2017</v>
      </c>
      <c r="B179" s="44" t="s">
        <v>9</v>
      </c>
      <c r="C179" s="34">
        <v>0</v>
      </c>
      <c r="D179" s="9">
        <v>0</v>
      </c>
      <c r="E179" s="35">
        <v>0</v>
      </c>
      <c r="F179" s="34">
        <v>0</v>
      </c>
      <c r="G179" s="9">
        <v>0</v>
      </c>
      <c r="H179" s="35">
        <v>0</v>
      </c>
      <c r="I179" s="34">
        <v>0</v>
      </c>
      <c r="J179" s="9">
        <v>0</v>
      </c>
      <c r="K179" s="35">
        <f t="shared" si="553"/>
        <v>0</v>
      </c>
      <c r="L179" s="34">
        <v>0</v>
      </c>
      <c r="M179" s="9">
        <v>0</v>
      </c>
      <c r="N179" s="35">
        <v>0</v>
      </c>
      <c r="O179" s="34">
        <v>0</v>
      </c>
      <c r="P179" s="9">
        <v>0</v>
      </c>
      <c r="Q179" s="35">
        <v>0</v>
      </c>
      <c r="R179" s="34">
        <v>0</v>
      </c>
      <c r="S179" s="9">
        <v>0</v>
      </c>
      <c r="T179" s="35">
        <v>0</v>
      </c>
      <c r="U179" s="34">
        <v>0</v>
      </c>
      <c r="V179" s="9">
        <v>0</v>
      </c>
      <c r="W179" s="35">
        <v>0</v>
      </c>
      <c r="X179" s="34">
        <v>80</v>
      </c>
      <c r="Y179" s="9">
        <v>950.69</v>
      </c>
      <c r="Z179" s="35">
        <f t="shared" si="554"/>
        <v>11883.625</v>
      </c>
      <c r="AA179" s="34">
        <v>0</v>
      </c>
      <c r="AB179" s="9">
        <v>0</v>
      </c>
      <c r="AC179" s="35">
        <v>0</v>
      </c>
      <c r="AD179" s="34">
        <v>0</v>
      </c>
      <c r="AE179" s="9">
        <v>0</v>
      </c>
      <c r="AF179" s="35">
        <v>0</v>
      </c>
      <c r="AG179" s="34">
        <v>0</v>
      </c>
      <c r="AH179" s="9">
        <v>0</v>
      </c>
      <c r="AI179" s="35">
        <v>0</v>
      </c>
      <c r="AJ179" s="34">
        <v>0</v>
      </c>
      <c r="AK179" s="9">
        <v>0</v>
      </c>
      <c r="AL179" s="35">
        <v>0</v>
      </c>
      <c r="AM179" s="34">
        <v>0</v>
      </c>
      <c r="AN179" s="9">
        <v>0</v>
      </c>
      <c r="AO179" s="35">
        <v>0</v>
      </c>
      <c r="AP179" s="34">
        <v>0</v>
      </c>
      <c r="AQ179" s="9">
        <v>0</v>
      </c>
      <c r="AR179" s="35">
        <v>0</v>
      </c>
      <c r="AS179" s="34">
        <v>218.233</v>
      </c>
      <c r="AT179" s="9">
        <v>2749.88</v>
      </c>
      <c r="AU179" s="35">
        <f t="shared" si="556"/>
        <v>12600.660761662994</v>
      </c>
      <c r="AV179" s="34">
        <v>0</v>
      </c>
      <c r="AW179" s="9">
        <v>0</v>
      </c>
      <c r="AX179" s="35">
        <v>0</v>
      </c>
      <c r="AY179" s="34">
        <v>0</v>
      </c>
      <c r="AZ179" s="9">
        <v>0</v>
      </c>
      <c r="BA179" s="35">
        <v>0</v>
      </c>
      <c r="BB179" s="34">
        <v>0</v>
      </c>
      <c r="BC179" s="9">
        <v>0</v>
      </c>
      <c r="BD179" s="35">
        <v>0</v>
      </c>
      <c r="BE179" s="34">
        <v>0</v>
      </c>
      <c r="BF179" s="9">
        <v>0</v>
      </c>
      <c r="BG179" s="35">
        <v>0</v>
      </c>
      <c r="BH179" s="34">
        <v>0</v>
      </c>
      <c r="BI179" s="9">
        <v>0</v>
      </c>
      <c r="BJ179" s="35">
        <v>0</v>
      </c>
      <c r="BK179" s="34">
        <v>0</v>
      </c>
      <c r="BL179" s="9">
        <v>0</v>
      </c>
      <c r="BM179" s="35">
        <v>0</v>
      </c>
      <c r="BN179" s="34">
        <v>0</v>
      </c>
      <c r="BO179" s="9">
        <v>0</v>
      </c>
      <c r="BP179" s="35">
        <v>0</v>
      </c>
      <c r="BQ179" s="34">
        <v>0</v>
      </c>
      <c r="BR179" s="9">
        <v>0</v>
      </c>
      <c r="BS179" s="35">
        <v>0</v>
      </c>
      <c r="BT179" s="34">
        <v>0</v>
      </c>
      <c r="BU179" s="9">
        <v>0</v>
      </c>
      <c r="BV179" s="35">
        <v>0</v>
      </c>
      <c r="BW179" s="34">
        <v>0</v>
      </c>
      <c r="BX179" s="9">
        <v>0</v>
      </c>
      <c r="BY179" s="35">
        <v>0</v>
      </c>
      <c r="BZ179" s="34"/>
      <c r="CA179" s="9"/>
      <c r="CB179" s="35"/>
      <c r="CC179" s="34">
        <v>0</v>
      </c>
      <c r="CD179" s="9">
        <v>0</v>
      </c>
      <c r="CE179" s="35">
        <v>0</v>
      </c>
      <c r="CF179" s="34">
        <v>22.263999999999999</v>
      </c>
      <c r="CG179" s="9">
        <v>513.65</v>
      </c>
      <c r="CH179" s="35">
        <f t="shared" si="557"/>
        <v>23070.87675170679</v>
      </c>
      <c r="CI179" s="34">
        <v>0</v>
      </c>
      <c r="CJ179" s="9">
        <v>0</v>
      </c>
      <c r="CK179" s="35">
        <v>0</v>
      </c>
      <c r="CL179" s="34">
        <v>0</v>
      </c>
      <c r="CM179" s="9">
        <v>0</v>
      </c>
      <c r="CN179" s="35">
        <v>0</v>
      </c>
      <c r="CO179" s="34">
        <v>0</v>
      </c>
      <c r="CP179" s="9">
        <v>0</v>
      </c>
      <c r="CQ179" s="35">
        <v>0</v>
      </c>
      <c r="CR179" s="34">
        <v>0</v>
      </c>
      <c r="CS179" s="9">
        <v>0</v>
      </c>
      <c r="CT179" s="35">
        <f t="shared" si="559"/>
        <v>0</v>
      </c>
      <c r="CU179" s="34">
        <v>0</v>
      </c>
      <c r="CV179" s="9">
        <v>0</v>
      </c>
      <c r="CW179" s="35">
        <v>0</v>
      </c>
      <c r="CX179" s="34">
        <v>96</v>
      </c>
      <c r="CY179" s="9">
        <v>1141.3900000000001</v>
      </c>
      <c r="CZ179" s="35">
        <f t="shared" ref="CZ179:CZ185" si="569">CY179/CX179*1000</f>
        <v>11889.479166666668</v>
      </c>
      <c r="DA179" s="34">
        <v>0</v>
      </c>
      <c r="DB179" s="9">
        <v>0</v>
      </c>
      <c r="DC179" s="35">
        <v>0</v>
      </c>
      <c r="DD179" s="34">
        <v>0</v>
      </c>
      <c r="DE179" s="9">
        <v>0</v>
      </c>
      <c r="DF179" s="35">
        <v>0</v>
      </c>
      <c r="DG179" s="34">
        <v>0</v>
      </c>
      <c r="DH179" s="9">
        <v>0</v>
      </c>
      <c r="DI179" s="35">
        <v>0</v>
      </c>
      <c r="DJ179" s="34">
        <v>0</v>
      </c>
      <c r="DK179" s="9">
        <v>0</v>
      </c>
      <c r="DL179" s="35">
        <v>0</v>
      </c>
      <c r="DM179" s="34">
        <v>177.6</v>
      </c>
      <c r="DN179" s="9">
        <v>2400.62</v>
      </c>
      <c r="DO179" s="35">
        <f t="shared" si="560"/>
        <v>13517.004504504504</v>
      </c>
      <c r="DP179" s="34">
        <v>610.35500000000002</v>
      </c>
      <c r="DQ179" s="9">
        <v>8476.6</v>
      </c>
      <c r="DR179" s="35">
        <f t="shared" si="561"/>
        <v>13887.983222878489</v>
      </c>
      <c r="DS179" s="34">
        <v>0</v>
      </c>
      <c r="DT179" s="9">
        <v>0</v>
      </c>
      <c r="DU179" s="35">
        <f t="shared" si="562"/>
        <v>0</v>
      </c>
      <c r="DV179" s="34">
        <v>0</v>
      </c>
      <c r="DW179" s="9">
        <v>0</v>
      </c>
      <c r="DX179" s="35">
        <f t="shared" si="563"/>
        <v>0</v>
      </c>
      <c r="DY179" s="34">
        <v>0</v>
      </c>
      <c r="DZ179" s="9">
        <v>0</v>
      </c>
      <c r="EA179" s="35">
        <v>0</v>
      </c>
      <c r="EB179" s="7">
        <f t="shared" si="539"/>
        <v>1204.452</v>
      </c>
      <c r="EC179" s="11">
        <f t="shared" si="540"/>
        <v>16232.830000000002</v>
      </c>
    </row>
    <row r="180" spans="1:133" x14ac:dyDescent="0.3">
      <c r="A180" s="47">
        <v>2017</v>
      </c>
      <c r="B180" s="44" t="s">
        <v>10</v>
      </c>
      <c r="C180" s="34">
        <v>0</v>
      </c>
      <c r="D180" s="9">
        <v>0</v>
      </c>
      <c r="E180" s="35">
        <v>0</v>
      </c>
      <c r="F180" s="34">
        <v>0</v>
      </c>
      <c r="G180" s="9">
        <v>0</v>
      </c>
      <c r="H180" s="35">
        <v>0</v>
      </c>
      <c r="I180" s="34">
        <v>0</v>
      </c>
      <c r="J180" s="9">
        <v>0</v>
      </c>
      <c r="K180" s="35">
        <f t="shared" si="553"/>
        <v>0</v>
      </c>
      <c r="L180" s="34">
        <v>0</v>
      </c>
      <c r="M180" s="9">
        <v>0</v>
      </c>
      <c r="N180" s="35">
        <v>0</v>
      </c>
      <c r="O180" s="34">
        <v>0</v>
      </c>
      <c r="P180" s="9">
        <v>0</v>
      </c>
      <c r="Q180" s="35">
        <v>0</v>
      </c>
      <c r="R180" s="34">
        <v>0</v>
      </c>
      <c r="S180" s="9">
        <v>0</v>
      </c>
      <c r="T180" s="35">
        <v>0</v>
      </c>
      <c r="U180" s="34">
        <v>0</v>
      </c>
      <c r="V180" s="9">
        <v>0</v>
      </c>
      <c r="W180" s="35">
        <v>0</v>
      </c>
      <c r="X180" s="34">
        <v>80</v>
      </c>
      <c r="Y180" s="9">
        <v>983.73</v>
      </c>
      <c r="Z180" s="35">
        <f t="shared" si="554"/>
        <v>12296.625</v>
      </c>
      <c r="AA180" s="34">
        <v>0</v>
      </c>
      <c r="AB180" s="9">
        <v>0</v>
      </c>
      <c r="AC180" s="35">
        <v>0</v>
      </c>
      <c r="AD180" s="34">
        <v>0</v>
      </c>
      <c r="AE180" s="9">
        <v>0</v>
      </c>
      <c r="AF180" s="35">
        <v>0</v>
      </c>
      <c r="AG180" s="34">
        <v>0</v>
      </c>
      <c r="AH180" s="9">
        <v>0</v>
      </c>
      <c r="AI180" s="35">
        <v>0</v>
      </c>
      <c r="AJ180" s="34">
        <v>0.17499999999999999</v>
      </c>
      <c r="AK180" s="9">
        <v>174.28</v>
      </c>
      <c r="AL180" s="35">
        <f t="shared" si="565"/>
        <v>995885.71428571432</v>
      </c>
      <c r="AM180" s="34">
        <v>96</v>
      </c>
      <c r="AN180" s="9">
        <v>1266.26</v>
      </c>
      <c r="AO180" s="35">
        <f t="shared" si="555"/>
        <v>13190.208333333332</v>
      </c>
      <c r="AP180" s="34">
        <v>0</v>
      </c>
      <c r="AQ180" s="9">
        <v>0</v>
      </c>
      <c r="AR180" s="35">
        <v>0</v>
      </c>
      <c r="AS180" s="34">
        <v>194.126</v>
      </c>
      <c r="AT180" s="9">
        <v>2513.14</v>
      </c>
      <c r="AU180" s="35">
        <f t="shared" si="556"/>
        <v>12945.921720944129</v>
      </c>
      <c r="AV180" s="34">
        <v>0</v>
      </c>
      <c r="AW180" s="9">
        <v>0</v>
      </c>
      <c r="AX180" s="35">
        <v>0</v>
      </c>
      <c r="AY180" s="34">
        <v>0</v>
      </c>
      <c r="AZ180" s="9">
        <v>0</v>
      </c>
      <c r="BA180" s="35">
        <v>0</v>
      </c>
      <c r="BB180" s="34">
        <v>0</v>
      </c>
      <c r="BC180" s="9">
        <v>0</v>
      </c>
      <c r="BD180" s="35">
        <v>0</v>
      </c>
      <c r="BE180" s="34">
        <v>0</v>
      </c>
      <c r="BF180" s="9">
        <v>0</v>
      </c>
      <c r="BG180" s="35">
        <v>0</v>
      </c>
      <c r="BH180" s="34">
        <v>0</v>
      </c>
      <c r="BI180" s="9">
        <v>0</v>
      </c>
      <c r="BJ180" s="35">
        <v>0</v>
      </c>
      <c r="BK180" s="34">
        <v>0</v>
      </c>
      <c r="BL180" s="9">
        <v>0</v>
      </c>
      <c r="BM180" s="35">
        <v>0</v>
      </c>
      <c r="BN180" s="34">
        <v>0</v>
      </c>
      <c r="BO180" s="9">
        <v>0</v>
      </c>
      <c r="BP180" s="35">
        <v>0</v>
      </c>
      <c r="BQ180" s="34">
        <v>0</v>
      </c>
      <c r="BR180" s="9">
        <v>0</v>
      </c>
      <c r="BS180" s="35">
        <v>0</v>
      </c>
      <c r="BT180" s="34">
        <v>0</v>
      </c>
      <c r="BU180" s="9">
        <v>0</v>
      </c>
      <c r="BV180" s="35">
        <v>0</v>
      </c>
      <c r="BW180" s="34">
        <v>0</v>
      </c>
      <c r="BX180" s="9">
        <v>0</v>
      </c>
      <c r="BY180" s="35">
        <v>0</v>
      </c>
      <c r="BZ180" s="34"/>
      <c r="CA180" s="9"/>
      <c r="CB180" s="35"/>
      <c r="CC180" s="34">
        <v>0</v>
      </c>
      <c r="CD180" s="9">
        <v>0</v>
      </c>
      <c r="CE180" s="35">
        <v>0</v>
      </c>
      <c r="CF180" s="34">
        <v>0.2</v>
      </c>
      <c r="CG180" s="9">
        <v>84.15</v>
      </c>
      <c r="CH180" s="35">
        <f t="shared" si="557"/>
        <v>420750</v>
      </c>
      <c r="CI180" s="34">
        <v>0</v>
      </c>
      <c r="CJ180" s="9">
        <v>0</v>
      </c>
      <c r="CK180" s="35">
        <v>0</v>
      </c>
      <c r="CL180" s="34">
        <v>35</v>
      </c>
      <c r="CM180" s="9">
        <v>1030.0999999999999</v>
      </c>
      <c r="CN180" s="35">
        <f t="shared" si="558"/>
        <v>29431.428571428569</v>
      </c>
      <c r="CO180" s="34">
        <v>0</v>
      </c>
      <c r="CP180" s="9">
        <v>0</v>
      </c>
      <c r="CQ180" s="35">
        <v>0</v>
      </c>
      <c r="CR180" s="34">
        <v>0</v>
      </c>
      <c r="CS180" s="9">
        <v>0</v>
      </c>
      <c r="CT180" s="35">
        <f t="shared" si="559"/>
        <v>0</v>
      </c>
      <c r="CU180" s="34">
        <v>0</v>
      </c>
      <c r="CV180" s="9">
        <v>0</v>
      </c>
      <c r="CW180" s="35">
        <v>0</v>
      </c>
      <c r="CX180" s="34">
        <v>0</v>
      </c>
      <c r="CY180" s="9">
        <v>0</v>
      </c>
      <c r="CZ180" s="35">
        <v>0</v>
      </c>
      <c r="DA180" s="34">
        <v>0</v>
      </c>
      <c r="DB180" s="9">
        <v>0</v>
      </c>
      <c r="DC180" s="35">
        <v>0</v>
      </c>
      <c r="DD180" s="34">
        <v>0</v>
      </c>
      <c r="DE180" s="9">
        <v>0</v>
      </c>
      <c r="DF180" s="35">
        <v>0</v>
      </c>
      <c r="DG180" s="34">
        <v>0</v>
      </c>
      <c r="DH180" s="9">
        <v>0</v>
      </c>
      <c r="DI180" s="35">
        <v>0</v>
      </c>
      <c r="DJ180" s="34">
        <v>0</v>
      </c>
      <c r="DK180" s="9">
        <v>0</v>
      </c>
      <c r="DL180" s="35">
        <v>0</v>
      </c>
      <c r="DM180" s="34">
        <v>96</v>
      </c>
      <c r="DN180" s="9">
        <v>1305.3699999999999</v>
      </c>
      <c r="DO180" s="35">
        <f t="shared" si="560"/>
        <v>13597.604166666664</v>
      </c>
      <c r="DP180" s="34">
        <v>486.7</v>
      </c>
      <c r="DQ180" s="9">
        <v>6468.62</v>
      </c>
      <c r="DR180" s="35">
        <f t="shared" si="561"/>
        <v>13290.774604479146</v>
      </c>
      <c r="DS180" s="34">
        <v>0</v>
      </c>
      <c r="DT180" s="9">
        <v>0</v>
      </c>
      <c r="DU180" s="35">
        <f t="shared" si="562"/>
        <v>0</v>
      </c>
      <c r="DV180" s="34">
        <v>0</v>
      </c>
      <c r="DW180" s="9">
        <v>0</v>
      </c>
      <c r="DX180" s="35">
        <f t="shared" si="563"/>
        <v>0</v>
      </c>
      <c r="DY180" s="34">
        <v>0</v>
      </c>
      <c r="DZ180" s="9">
        <v>0</v>
      </c>
      <c r="EA180" s="35">
        <v>0</v>
      </c>
      <c r="EB180" s="7">
        <f t="shared" si="539"/>
        <v>988.20099999999991</v>
      </c>
      <c r="EC180" s="11">
        <f t="shared" si="540"/>
        <v>13825.65</v>
      </c>
    </row>
    <row r="181" spans="1:133" x14ac:dyDescent="0.3">
      <c r="A181" s="47">
        <v>2017</v>
      </c>
      <c r="B181" s="44" t="s">
        <v>11</v>
      </c>
      <c r="C181" s="34">
        <v>0</v>
      </c>
      <c r="D181" s="9">
        <v>0</v>
      </c>
      <c r="E181" s="35">
        <v>0</v>
      </c>
      <c r="F181" s="34">
        <v>0</v>
      </c>
      <c r="G181" s="9">
        <v>0</v>
      </c>
      <c r="H181" s="35">
        <v>0</v>
      </c>
      <c r="I181" s="34">
        <v>0</v>
      </c>
      <c r="J181" s="9">
        <v>0</v>
      </c>
      <c r="K181" s="35">
        <f t="shared" si="553"/>
        <v>0</v>
      </c>
      <c r="L181" s="34">
        <v>0</v>
      </c>
      <c r="M181" s="9">
        <v>0</v>
      </c>
      <c r="N181" s="35">
        <v>0</v>
      </c>
      <c r="O181" s="34">
        <v>0</v>
      </c>
      <c r="P181" s="9">
        <v>0</v>
      </c>
      <c r="Q181" s="35">
        <v>0</v>
      </c>
      <c r="R181" s="34">
        <v>0</v>
      </c>
      <c r="S181" s="9">
        <v>0</v>
      </c>
      <c r="T181" s="35">
        <v>0</v>
      </c>
      <c r="U181" s="34">
        <v>0</v>
      </c>
      <c r="V181" s="9">
        <v>0</v>
      </c>
      <c r="W181" s="35">
        <v>0</v>
      </c>
      <c r="X181" s="34">
        <v>139.97499999999999</v>
      </c>
      <c r="Y181" s="9">
        <v>1779.99</v>
      </c>
      <c r="Z181" s="35">
        <f t="shared" si="554"/>
        <v>12716.485086622612</v>
      </c>
      <c r="AA181" s="34">
        <v>0</v>
      </c>
      <c r="AB181" s="9">
        <v>0</v>
      </c>
      <c r="AC181" s="35">
        <v>0</v>
      </c>
      <c r="AD181" s="34">
        <v>0</v>
      </c>
      <c r="AE181" s="9">
        <v>0</v>
      </c>
      <c r="AF181" s="35">
        <v>0</v>
      </c>
      <c r="AG181" s="34">
        <v>0</v>
      </c>
      <c r="AH181" s="9">
        <v>0</v>
      </c>
      <c r="AI181" s="35">
        <v>0</v>
      </c>
      <c r="AJ181" s="34">
        <v>0</v>
      </c>
      <c r="AK181" s="9">
        <v>0</v>
      </c>
      <c r="AL181" s="35">
        <v>0</v>
      </c>
      <c r="AM181" s="34">
        <v>48</v>
      </c>
      <c r="AN181" s="9">
        <v>616.42999999999995</v>
      </c>
      <c r="AO181" s="35">
        <f t="shared" si="555"/>
        <v>12842.291666666666</v>
      </c>
      <c r="AP181" s="34">
        <v>0</v>
      </c>
      <c r="AQ181" s="9">
        <v>0</v>
      </c>
      <c r="AR181" s="35">
        <v>0</v>
      </c>
      <c r="AS181" s="34">
        <v>218.001</v>
      </c>
      <c r="AT181" s="9">
        <v>3274.24</v>
      </c>
      <c r="AU181" s="35">
        <f t="shared" si="556"/>
        <v>15019.380645042911</v>
      </c>
      <c r="AV181" s="34">
        <v>0</v>
      </c>
      <c r="AW181" s="9">
        <v>0</v>
      </c>
      <c r="AX181" s="35">
        <v>0</v>
      </c>
      <c r="AY181" s="34">
        <v>0</v>
      </c>
      <c r="AZ181" s="9">
        <v>0</v>
      </c>
      <c r="BA181" s="35">
        <v>0</v>
      </c>
      <c r="BB181" s="34">
        <v>0</v>
      </c>
      <c r="BC181" s="9">
        <v>0</v>
      </c>
      <c r="BD181" s="35">
        <v>0</v>
      </c>
      <c r="BE181" s="34">
        <v>0</v>
      </c>
      <c r="BF181" s="9">
        <v>0</v>
      </c>
      <c r="BG181" s="35">
        <v>0</v>
      </c>
      <c r="BH181" s="34">
        <v>0</v>
      </c>
      <c r="BI181" s="9">
        <v>0</v>
      </c>
      <c r="BJ181" s="35">
        <v>0</v>
      </c>
      <c r="BK181" s="34">
        <v>0</v>
      </c>
      <c r="BL181" s="9">
        <v>0</v>
      </c>
      <c r="BM181" s="35">
        <v>0</v>
      </c>
      <c r="BN181" s="34">
        <v>0</v>
      </c>
      <c r="BO181" s="9">
        <v>0</v>
      </c>
      <c r="BP181" s="35">
        <v>0</v>
      </c>
      <c r="BQ181" s="34">
        <v>0</v>
      </c>
      <c r="BR181" s="9">
        <v>0</v>
      </c>
      <c r="BS181" s="35">
        <v>0</v>
      </c>
      <c r="BT181" s="34">
        <v>0</v>
      </c>
      <c r="BU181" s="9">
        <v>0</v>
      </c>
      <c r="BV181" s="35">
        <v>0</v>
      </c>
      <c r="BW181" s="34">
        <v>0</v>
      </c>
      <c r="BX181" s="9">
        <v>0</v>
      </c>
      <c r="BY181" s="35">
        <v>0</v>
      </c>
      <c r="BZ181" s="34"/>
      <c r="CA181" s="9"/>
      <c r="CB181" s="35"/>
      <c r="CC181" s="34">
        <v>0</v>
      </c>
      <c r="CD181" s="9">
        <v>0</v>
      </c>
      <c r="CE181" s="35">
        <v>0</v>
      </c>
      <c r="CF181" s="34">
        <v>3.7250000000000001</v>
      </c>
      <c r="CG181" s="9">
        <v>408.35</v>
      </c>
      <c r="CH181" s="35">
        <f t="shared" si="557"/>
        <v>109624.16107382551</v>
      </c>
      <c r="CI181" s="34">
        <v>0</v>
      </c>
      <c r="CJ181" s="9">
        <v>0</v>
      </c>
      <c r="CK181" s="35">
        <v>0</v>
      </c>
      <c r="CL181" s="34">
        <v>0</v>
      </c>
      <c r="CM181" s="9">
        <v>0</v>
      </c>
      <c r="CN181" s="35">
        <v>0</v>
      </c>
      <c r="CO181" s="34">
        <v>0</v>
      </c>
      <c r="CP181" s="9">
        <v>0</v>
      </c>
      <c r="CQ181" s="35">
        <v>0</v>
      </c>
      <c r="CR181" s="34">
        <v>0</v>
      </c>
      <c r="CS181" s="9">
        <v>0</v>
      </c>
      <c r="CT181" s="35">
        <f t="shared" si="559"/>
        <v>0</v>
      </c>
      <c r="CU181" s="34">
        <v>0</v>
      </c>
      <c r="CV181" s="9">
        <v>0</v>
      </c>
      <c r="CW181" s="35">
        <v>0</v>
      </c>
      <c r="CX181" s="34">
        <v>144</v>
      </c>
      <c r="CY181" s="9">
        <v>1888.55</v>
      </c>
      <c r="CZ181" s="35">
        <f t="shared" si="569"/>
        <v>13114.930555555555</v>
      </c>
      <c r="DA181" s="34">
        <v>0</v>
      </c>
      <c r="DB181" s="9">
        <v>0</v>
      </c>
      <c r="DC181" s="35">
        <v>0</v>
      </c>
      <c r="DD181" s="34">
        <v>0</v>
      </c>
      <c r="DE181" s="9">
        <v>0</v>
      </c>
      <c r="DF181" s="35">
        <v>0</v>
      </c>
      <c r="DG181" s="34">
        <v>0</v>
      </c>
      <c r="DH181" s="9">
        <v>0</v>
      </c>
      <c r="DI181" s="35">
        <v>0</v>
      </c>
      <c r="DJ181" s="34">
        <v>0</v>
      </c>
      <c r="DK181" s="9">
        <v>0</v>
      </c>
      <c r="DL181" s="35">
        <v>0</v>
      </c>
      <c r="DM181" s="34">
        <v>144</v>
      </c>
      <c r="DN181" s="9">
        <v>1977.65</v>
      </c>
      <c r="DO181" s="35">
        <f t="shared" si="560"/>
        <v>13733.680555555557</v>
      </c>
      <c r="DP181" s="34">
        <v>378.22500000000002</v>
      </c>
      <c r="DQ181" s="9">
        <v>5207.53</v>
      </c>
      <c r="DR181" s="35">
        <f t="shared" si="561"/>
        <v>13768.338951682197</v>
      </c>
      <c r="DS181" s="34">
        <v>0</v>
      </c>
      <c r="DT181" s="9">
        <v>0</v>
      </c>
      <c r="DU181" s="35">
        <f t="shared" si="562"/>
        <v>0</v>
      </c>
      <c r="DV181" s="34">
        <v>0</v>
      </c>
      <c r="DW181" s="9">
        <v>0</v>
      </c>
      <c r="DX181" s="35">
        <f t="shared" si="563"/>
        <v>0</v>
      </c>
      <c r="DY181" s="34">
        <v>0</v>
      </c>
      <c r="DZ181" s="9">
        <v>0</v>
      </c>
      <c r="EA181" s="35">
        <v>0</v>
      </c>
      <c r="EB181" s="7">
        <f t="shared" si="539"/>
        <v>1075.9259999999999</v>
      </c>
      <c r="EC181" s="11">
        <f t="shared" si="540"/>
        <v>15152.740000000002</v>
      </c>
    </row>
    <row r="182" spans="1:133" x14ac:dyDescent="0.3">
      <c r="A182" s="47">
        <v>2017</v>
      </c>
      <c r="B182" s="44" t="s">
        <v>12</v>
      </c>
      <c r="C182" s="34">
        <v>0</v>
      </c>
      <c r="D182" s="9">
        <v>0</v>
      </c>
      <c r="E182" s="35">
        <v>0</v>
      </c>
      <c r="F182" s="34">
        <v>0</v>
      </c>
      <c r="G182" s="9">
        <v>0</v>
      </c>
      <c r="H182" s="35">
        <v>0</v>
      </c>
      <c r="I182" s="34">
        <v>0</v>
      </c>
      <c r="J182" s="9">
        <v>0</v>
      </c>
      <c r="K182" s="35">
        <f t="shared" si="553"/>
        <v>0</v>
      </c>
      <c r="L182" s="34">
        <v>0</v>
      </c>
      <c r="M182" s="9">
        <v>0</v>
      </c>
      <c r="N182" s="35">
        <v>0</v>
      </c>
      <c r="O182" s="34">
        <v>0</v>
      </c>
      <c r="P182" s="9">
        <v>0</v>
      </c>
      <c r="Q182" s="35">
        <v>0</v>
      </c>
      <c r="R182" s="34">
        <v>0</v>
      </c>
      <c r="S182" s="9">
        <v>0</v>
      </c>
      <c r="T182" s="35">
        <v>0</v>
      </c>
      <c r="U182" s="34">
        <v>0</v>
      </c>
      <c r="V182" s="9">
        <v>0</v>
      </c>
      <c r="W182" s="35">
        <v>0</v>
      </c>
      <c r="X182" s="34">
        <v>80</v>
      </c>
      <c r="Y182" s="9">
        <v>933.83</v>
      </c>
      <c r="Z182" s="35">
        <f t="shared" si="554"/>
        <v>11672.875000000002</v>
      </c>
      <c r="AA182" s="34">
        <v>0</v>
      </c>
      <c r="AB182" s="9">
        <v>0</v>
      </c>
      <c r="AC182" s="35">
        <v>0</v>
      </c>
      <c r="AD182" s="34">
        <v>0</v>
      </c>
      <c r="AE182" s="9">
        <v>0</v>
      </c>
      <c r="AF182" s="35">
        <v>0</v>
      </c>
      <c r="AG182" s="34">
        <v>0</v>
      </c>
      <c r="AH182" s="9">
        <v>0</v>
      </c>
      <c r="AI182" s="35">
        <v>0</v>
      </c>
      <c r="AJ182" s="34">
        <v>0</v>
      </c>
      <c r="AK182" s="9">
        <v>0</v>
      </c>
      <c r="AL182" s="35">
        <v>0</v>
      </c>
      <c r="AM182" s="34">
        <v>0</v>
      </c>
      <c r="AN182" s="9">
        <v>0</v>
      </c>
      <c r="AO182" s="35">
        <v>0</v>
      </c>
      <c r="AP182" s="34">
        <v>0</v>
      </c>
      <c r="AQ182" s="9">
        <v>0</v>
      </c>
      <c r="AR182" s="35">
        <v>0</v>
      </c>
      <c r="AS182" s="34">
        <v>120.063</v>
      </c>
      <c r="AT182" s="9">
        <v>2031.06</v>
      </c>
      <c r="AU182" s="35">
        <f t="shared" si="556"/>
        <v>16916.618775143052</v>
      </c>
      <c r="AV182" s="34">
        <v>0</v>
      </c>
      <c r="AW182" s="9">
        <v>0</v>
      </c>
      <c r="AX182" s="35">
        <v>0</v>
      </c>
      <c r="AY182" s="34">
        <v>0</v>
      </c>
      <c r="AZ182" s="9">
        <v>0</v>
      </c>
      <c r="BA182" s="35">
        <v>0</v>
      </c>
      <c r="BB182" s="34">
        <v>0</v>
      </c>
      <c r="BC182" s="9">
        <v>0</v>
      </c>
      <c r="BD182" s="35">
        <v>0</v>
      </c>
      <c r="BE182" s="34">
        <v>0</v>
      </c>
      <c r="BF182" s="9">
        <v>0</v>
      </c>
      <c r="BG182" s="35">
        <v>0</v>
      </c>
      <c r="BH182" s="34">
        <v>0</v>
      </c>
      <c r="BI182" s="9">
        <v>0</v>
      </c>
      <c r="BJ182" s="35">
        <v>0</v>
      </c>
      <c r="BK182" s="34">
        <v>0</v>
      </c>
      <c r="BL182" s="9">
        <v>0</v>
      </c>
      <c r="BM182" s="35">
        <v>0</v>
      </c>
      <c r="BN182" s="34">
        <v>0</v>
      </c>
      <c r="BO182" s="9">
        <v>0</v>
      </c>
      <c r="BP182" s="35">
        <v>0</v>
      </c>
      <c r="BQ182" s="34">
        <v>0</v>
      </c>
      <c r="BR182" s="9">
        <v>0</v>
      </c>
      <c r="BS182" s="35">
        <v>0</v>
      </c>
      <c r="BT182" s="34">
        <v>0</v>
      </c>
      <c r="BU182" s="9">
        <v>0</v>
      </c>
      <c r="BV182" s="35">
        <v>0</v>
      </c>
      <c r="BW182" s="34">
        <v>0</v>
      </c>
      <c r="BX182" s="9">
        <v>0</v>
      </c>
      <c r="BY182" s="35">
        <v>0</v>
      </c>
      <c r="BZ182" s="34"/>
      <c r="CA182" s="9"/>
      <c r="CB182" s="35"/>
      <c r="CC182" s="34">
        <v>0</v>
      </c>
      <c r="CD182" s="9">
        <v>0</v>
      </c>
      <c r="CE182" s="35">
        <v>0</v>
      </c>
      <c r="CF182" s="34">
        <v>3.55</v>
      </c>
      <c r="CG182" s="9">
        <v>165.18</v>
      </c>
      <c r="CH182" s="35">
        <f t="shared" si="557"/>
        <v>46529.577464788737</v>
      </c>
      <c r="CI182" s="34">
        <v>0</v>
      </c>
      <c r="CJ182" s="9">
        <v>0</v>
      </c>
      <c r="CK182" s="35">
        <v>0</v>
      </c>
      <c r="CL182" s="34">
        <v>34</v>
      </c>
      <c r="CM182" s="9">
        <v>1145.26</v>
      </c>
      <c r="CN182" s="35">
        <f t="shared" si="558"/>
        <v>33684.117647058825</v>
      </c>
      <c r="CO182" s="34">
        <v>0</v>
      </c>
      <c r="CP182" s="9">
        <v>0</v>
      </c>
      <c r="CQ182" s="35">
        <v>0</v>
      </c>
      <c r="CR182" s="34">
        <v>0</v>
      </c>
      <c r="CS182" s="9">
        <v>0</v>
      </c>
      <c r="CT182" s="35">
        <f t="shared" si="559"/>
        <v>0</v>
      </c>
      <c r="CU182" s="34">
        <v>0</v>
      </c>
      <c r="CV182" s="9">
        <v>0</v>
      </c>
      <c r="CW182" s="35">
        <v>0</v>
      </c>
      <c r="CX182" s="34">
        <v>48</v>
      </c>
      <c r="CY182" s="9">
        <v>647.94000000000005</v>
      </c>
      <c r="CZ182" s="35">
        <f t="shared" si="569"/>
        <v>13498.750000000002</v>
      </c>
      <c r="DA182" s="34">
        <v>0</v>
      </c>
      <c r="DB182" s="9">
        <v>0</v>
      </c>
      <c r="DC182" s="35">
        <v>0</v>
      </c>
      <c r="DD182" s="34">
        <v>0</v>
      </c>
      <c r="DE182" s="9">
        <v>0</v>
      </c>
      <c r="DF182" s="35">
        <v>0</v>
      </c>
      <c r="DG182" s="34">
        <v>0</v>
      </c>
      <c r="DH182" s="9">
        <v>0</v>
      </c>
      <c r="DI182" s="35">
        <v>0</v>
      </c>
      <c r="DJ182" s="34">
        <v>0</v>
      </c>
      <c r="DK182" s="9">
        <v>0</v>
      </c>
      <c r="DL182" s="35">
        <v>0</v>
      </c>
      <c r="DM182" s="34">
        <v>192</v>
      </c>
      <c r="DN182" s="9">
        <v>2718.66</v>
      </c>
      <c r="DO182" s="35">
        <f t="shared" si="560"/>
        <v>14159.687499999998</v>
      </c>
      <c r="DP182" s="34">
        <v>271.57499999999999</v>
      </c>
      <c r="DQ182" s="9">
        <v>4048.59</v>
      </c>
      <c r="DR182" s="35">
        <f t="shared" si="561"/>
        <v>14907.815520574428</v>
      </c>
      <c r="DS182" s="34">
        <v>0</v>
      </c>
      <c r="DT182" s="9">
        <v>0</v>
      </c>
      <c r="DU182" s="35">
        <f t="shared" si="562"/>
        <v>0</v>
      </c>
      <c r="DV182" s="34">
        <v>0</v>
      </c>
      <c r="DW182" s="9">
        <v>0</v>
      </c>
      <c r="DX182" s="35">
        <f t="shared" si="563"/>
        <v>0</v>
      </c>
      <c r="DY182" s="34">
        <v>0</v>
      </c>
      <c r="DZ182" s="9">
        <v>0</v>
      </c>
      <c r="EA182" s="35">
        <v>0</v>
      </c>
      <c r="EB182" s="7">
        <f t="shared" si="539"/>
        <v>749.18799999999999</v>
      </c>
      <c r="EC182" s="11">
        <f t="shared" si="540"/>
        <v>11690.52</v>
      </c>
    </row>
    <row r="183" spans="1:133" x14ac:dyDescent="0.3">
      <c r="A183" s="47">
        <v>2017</v>
      </c>
      <c r="B183" s="44" t="s">
        <v>13</v>
      </c>
      <c r="C183" s="34">
        <v>0</v>
      </c>
      <c r="D183" s="9">
        <v>0</v>
      </c>
      <c r="E183" s="35">
        <v>0</v>
      </c>
      <c r="F183" s="34">
        <v>0</v>
      </c>
      <c r="G183" s="9">
        <v>0</v>
      </c>
      <c r="H183" s="35">
        <v>0</v>
      </c>
      <c r="I183" s="34">
        <v>0</v>
      </c>
      <c r="J183" s="9">
        <v>0</v>
      </c>
      <c r="K183" s="35">
        <f t="shared" si="553"/>
        <v>0</v>
      </c>
      <c r="L183" s="34">
        <v>0</v>
      </c>
      <c r="M183" s="9">
        <v>0</v>
      </c>
      <c r="N183" s="35">
        <v>0</v>
      </c>
      <c r="O183" s="34">
        <v>0</v>
      </c>
      <c r="P183" s="9">
        <v>0</v>
      </c>
      <c r="Q183" s="35">
        <v>0</v>
      </c>
      <c r="R183" s="34">
        <v>0</v>
      </c>
      <c r="S183" s="9">
        <v>0</v>
      </c>
      <c r="T183" s="35">
        <v>0</v>
      </c>
      <c r="U183" s="34">
        <v>0</v>
      </c>
      <c r="V183" s="9">
        <v>0</v>
      </c>
      <c r="W183" s="35">
        <v>0</v>
      </c>
      <c r="X183" s="34">
        <v>80</v>
      </c>
      <c r="Y183" s="9">
        <v>855.99</v>
      </c>
      <c r="Z183" s="35">
        <f t="shared" si="554"/>
        <v>10699.875</v>
      </c>
      <c r="AA183" s="34">
        <v>0</v>
      </c>
      <c r="AB183" s="9">
        <v>0</v>
      </c>
      <c r="AC183" s="35">
        <v>0</v>
      </c>
      <c r="AD183" s="34">
        <v>0</v>
      </c>
      <c r="AE183" s="9">
        <v>0</v>
      </c>
      <c r="AF183" s="35">
        <v>0</v>
      </c>
      <c r="AG183" s="34">
        <v>0</v>
      </c>
      <c r="AH183" s="9">
        <v>0</v>
      </c>
      <c r="AI183" s="35">
        <v>0</v>
      </c>
      <c r="AJ183" s="34">
        <v>0</v>
      </c>
      <c r="AK183" s="9">
        <v>0</v>
      </c>
      <c r="AL183" s="35">
        <v>0</v>
      </c>
      <c r="AM183" s="34">
        <v>72</v>
      </c>
      <c r="AN183" s="9">
        <v>1009.11</v>
      </c>
      <c r="AO183" s="35">
        <f t="shared" si="555"/>
        <v>14015.416666666666</v>
      </c>
      <c r="AP183" s="34">
        <v>0</v>
      </c>
      <c r="AQ183" s="9">
        <v>0</v>
      </c>
      <c r="AR183" s="35">
        <v>0</v>
      </c>
      <c r="AS183" s="34">
        <v>266.63900000000001</v>
      </c>
      <c r="AT183" s="9">
        <v>4665.16</v>
      </c>
      <c r="AU183" s="35">
        <f t="shared" si="556"/>
        <v>17496.165227142312</v>
      </c>
      <c r="AV183" s="34">
        <v>0</v>
      </c>
      <c r="AW183" s="9">
        <v>0</v>
      </c>
      <c r="AX183" s="35">
        <v>0</v>
      </c>
      <c r="AY183" s="34">
        <v>0</v>
      </c>
      <c r="AZ183" s="9">
        <v>0</v>
      </c>
      <c r="BA183" s="35">
        <v>0</v>
      </c>
      <c r="BB183" s="34">
        <v>0</v>
      </c>
      <c r="BC183" s="9">
        <v>0</v>
      </c>
      <c r="BD183" s="35">
        <v>0</v>
      </c>
      <c r="BE183" s="34">
        <v>0</v>
      </c>
      <c r="BF183" s="9">
        <v>0</v>
      </c>
      <c r="BG183" s="35">
        <v>0</v>
      </c>
      <c r="BH183" s="34">
        <v>0</v>
      </c>
      <c r="BI183" s="9">
        <v>0</v>
      </c>
      <c r="BJ183" s="35">
        <v>0</v>
      </c>
      <c r="BK183" s="34">
        <v>0</v>
      </c>
      <c r="BL183" s="9">
        <v>0</v>
      </c>
      <c r="BM183" s="35">
        <v>0</v>
      </c>
      <c r="BN183" s="34">
        <v>0</v>
      </c>
      <c r="BO183" s="9">
        <v>0</v>
      </c>
      <c r="BP183" s="35">
        <v>0</v>
      </c>
      <c r="BQ183" s="34">
        <v>0</v>
      </c>
      <c r="BR183" s="9">
        <v>0</v>
      </c>
      <c r="BS183" s="35">
        <v>0</v>
      </c>
      <c r="BT183" s="34">
        <v>0</v>
      </c>
      <c r="BU183" s="9">
        <v>0</v>
      </c>
      <c r="BV183" s="35">
        <v>0</v>
      </c>
      <c r="BW183" s="34">
        <v>0</v>
      </c>
      <c r="BX183" s="9">
        <v>0</v>
      </c>
      <c r="BY183" s="35">
        <v>0</v>
      </c>
      <c r="BZ183" s="34"/>
      <c r="CA183" s="9"/>
      <c r="CB183" s="35"/>
      <c r="CC183" s="34">
        <v>0</v>
      </c>
      <c r="CD183" s="9">
        <v>0</v>
      </c>
      <c r="CE183" s="35">
        <v>0</v>
      </c>
      <c r="CF183" s="34">
        <v>0.3</v>
      </c>
      <c r="CG183" s="9">
        <v>144.53</v>
      </c>
      <c r="CH183" s="35">
        <f t="shared" si="557"/>
        <v>481766.66666666669</v>
      </c>
      <c r="CI183" s="34">
        <v>0</v>
      </c>
      <c r="CJ183" s="9">
        <v>0</v>
      </c>
      <c r="CK183" s="35">
        <v>0</v>
      </c>
      <c r="CL183" s="34">
        <v>0</v>
      </c>
      <c r="CM183" s="9">
        <v>0</v>
      </c>
      <c r="CN183" s="35">
        <v>0</v>
      </c>
      <c r="CO183" s="34">
        <v>0</v>
      </c>
      <c r="CP183" s="9">
        <v>0</v>
      </c>
      <c r="CQ183" s="35">
        <v>0</v>
      </c>
      <c r="CR183" s="34">
        <v>0</v>
      </c>
      <c r="CS183" s="9">
        <v>0</v>
      </c>
      <c r="CT183" s="35">
        <f t="shared" si="559"/>
        <v>0</v>
      </c>
      <c r="CU183" s="34">
        <v>0</v>
      </c>
      <c r="CV183" s="9">
        <v>0</v>
      </c>
      <c r="CW183" s="35">
        <v>0</v>
      </c>
      <c r="CX183" s="34">
        <v>0</v>
      </c>
      <c r="CY183" s="9">
        <v>0</v>
      </c>
      <c r="CZ183" s="35">
        <v>0</v>
      </c>
      <c r="DA183" s="34">
        <v>0</v>
      </c>
      <c r="DB183" s="9">
        <v>0</v>
      </c>
      <c r="DC183" s="35">
        <v>0</v>
      </c>
      <c r="DD183" s="34">
        <v>0</v>
      </c>
      <c r="DE183" s="9">
        <v>0</v>
      </c>
      <c r="DF183" s="35">
        <v>0</v>
      </c>
      <c r="DG183" s="34">
        <v>0</v>
      </c>
      <c r="DH183" s="9">
        <v>0</v>
      </c>
      <c r="DI183" s="35">
        <v>0</v>
      </c>
      <c r="DJ183" s="34">
        <v>0</v>
      </c>
      <c r="DK183" s="9">
        <v>0</v>
      </c>
      <c r="DL183" s="35">
        <v>0</v>
      </c>
      <c r="DM183" s="34">
        <v>192</v>
      </c>
      <c r="DN183" s="9">
        <v>2901.54</v>
      </c>
      <c r="DO183" s="35">
        <f t="shared" si="560"/>
        <v>15112.1875</v>
      </c>
      <c r="DP183" s="34">
        <v>490.125</v>
      </c>
      <c r="DQ183" s="9">
        <v>6739.24</v>
      </c>
      <c r="DR183" s="35">
        <f t="shared" si="561"/>
        <v>13750.04335628666</v>
      </c>
      <c r="DS183" s="34">
        <v>0</v>
      </c>
      <c r="DT183" s="9">
        <v>0</v>
      </c>
      <c r="DU183" s="35">
        <f t="shared" si="562"/>
        <v>0</v>
      </c>
      <c r="DV183" s="34">
        <v>0</v>
      </c>
      <c r="DW183" s="9">
        <v>0</v>
      </c>
      <c r="DX183" s="35">
        <f t="shared" si="563"/>
        <v>0</v>
      </c>
      <c r="DY183" s="34">
        <v>0</v>
      </c>
      <c r="DZ183" s="9">
        <v>0</v>
      </c>
      <c r="EA183" s="35">
        <v>0</v>
      </c>
      <c r="EB183" s="7">
        <f t="shared" si="539"/>
        <v>1101.0640000000001</v>
      </c>
      <c r="EC183" s="11">
        <f t="shared" si="540"/>
        <v>16315.57</v>
      </c>
    </row>
    <row r="184" spans="1:133" x14ac:dyDescent="0.3">
      <c r="A184" s="47">
        <v>2017</v>
      </c>
      <c r="B184" s="44" t="s">
        <v>14</v>
      </c>
      <c r="C184" s="34">
        <v>0</v>
      </c>
      <c r="D184" s="9">
        <v>0</v>
      </c>
      <c r="E184" s="35">
        <v>0</v>
      </c>
      <c r="F184" s="34">
        <v>0</v>
      </c>
      <c r="G184" s="9">
        <v>0</v>
      </c>
      <c r="H184" s="35">
        <v>0</v>
      </c>
      <c r="I184" s="34">
        <v>0</v>
      </c>
      <c r="J184" s="9">
        <v>0</v>
      </c>
      <c r="K184" s="35">
        <f t="shared" si="553"/>
        <v>0</v>
      </c>
      <c r="L184" s="34">
        <v>0</v>
      </c>
      <c r="M184" s="9">
        <v>0</v>
      </c>
      <c r="N184" s="35">
        <v>0</v>
      </c>
      <c r="O184" s="34">
        <v>0</v>
      </c>
      <c r="P184" s="9">
        <v>0</v>
      </c>
      <c r="Q184" s="35">
        <v>0</v>
      </c>
      <c r="R184" s="34">
        <v>0</v>
      </c>
      <c r="S184" s="9">
        <v>0</v>
      </c>
      <c r="T184" s="35">
        <v>0</v>
      </c>
      <c r="U184" s="34">
        <v>0</v>
      </c>
      <c r="V184" s="9">
        <v>0</v>
      </c>
      <c r="W184" s="35">
        <v>0</v>
      </c>
      <c r="X184" s="34">
        <v>0</v>
      </c>
      <c r="Y184" s="9">
        <v>0</v>
      </c>
      <c r="Z184" s="35">
        <v>0</v>
      </c>
      <c r="AA184" s="34">
        <v>0</v>
      </c>
      <c r="AB184" s="9">
        <v>0</v>
      </c>
      <c r="AC184" s="35">
        <v>0</v>
      </c>
      <c r="AD184" s="34">
        <v>0</v>
      </c>
      <c r="AE184" s="9">
        <v>0</v>
      </c>
      <c r="AF184" s="35">
        <v>0</v>
      </c>
      <c r="AG184" s="34">
        <v>0</v>
      </c>
      <c r="AH184" s="9">
        <v>0</v>
      </c>
      <c r="AI184" s="35">
        <v>0</v>
      </c>
      <c r="AJ184" s="34">
        <v>0</v>
      </c>
      <c r="AK184" s="9">
        <v>0</v>
      </c>
      <c r="AL184" s="35">
        <v>0</v>
      </c>
      <c r="AM184" s="34">
        <v>120</v>
      </c>
      <c r="AN184" s="9">
        <v>1801.8</v>
      </c>
      <c r="AO184" s="35">
        <f t="shared" si="555"/>
        <v>15014.999999999998</v>
      </c>
      <c r="AP184" s="34">
        <v>0</v>
      </c>
      <c r="AQ184" s="9">
        <v>0</v>
      </c>
      <c r="AR184" s="35">
        <v>0</v>
      </c>
      <c r="AS184" s="34">
        <v>194.08099999999999</v>
      </c>
      <c r="AT184" s="9">
        <v>2915.89</v>
      </c>
      <c r="AU184" s="35">
        <f t="shared" si="556"/>
        <v>15024.08788083326</v>
      </c>
      <c r="AV184" s="34">
        <v>0</v>
      </c>
      <c r="AW184" s="9">
        <v>0</v>
      </c>
      <c r="AX184" s="35">
        <v>0</v>
      </c>
      <c r="AY184" s="34">
        <v>0</v>
      </c>
      <c r="AZ184" s="9">
        <v>0</v>
      </c>
      <c r="BA184" s="35">
        <v>0</v>
      </c>
      <c r="BB184" s="34">
        <v>0</v>
      </c>
      <c r="BC184" s="9">
        <v>0</v>
      </c>
      <c r="BD184" s="35">
        <v>0</v>
      </c>
      <c r="BE184" s="34">
        <v>0</v>
      </c>
      <c r="BF184" s="9">
        <v>0</v>
      </c>
      <c r="BG184" s="35">
        <v>0</v>
      </c>
      <c r="BH184" s="34">
        <v>0</v>
      </c>
      <c r="BI184" s="9">
        <v>0</v>
      </c>
      <c r="BJ184" s="35">
        <v>0</v>
      </c>
      <c r="BK184" s="34">
        <v>0</v>
      </c>
      <c r="BL184" s="9">
        <v>0</v>
      </c>
      <c r="BM184" s="35">
        <v>0</v>
      </c>
      <c r="BN184" s="34">
        <v>0</v>
      </c>
      <c r="BO184" s="9">
        <v>0</v>
      </c>
      <c r="BP184" s="35">
        <v>0</v>
      </c>
      <c r="BQ184" s="34">
        <v>0</v>
      </c>
      <c r="BR184" s="9">
        <v>0</v>
      </c>
      <c r="BS184" s="35">
        <v>0</v>
      </c>
      <c r="BT184" s="34">
        <v>0</v>
      </c>
      <c r="BU184" s="9">
        <v>0</v>
      </c>
      <c r="BV184" s="35">
        <v>0</v>
      </c>
      <c r="BW184" s="34">
        <v>0</v>
      </c>
      <c r="BX184" s="9">
        <v>0</v>
      </c>
      <c r="BY184" s="35">
        <v>0</v>
      </c>
      <c r="BZ184" s="34"/>
      <c r="CA184" s="9"/>
      <c r="CB184" s="35"/>
      <c r="CC184" s="34">
        <v>1.23</v>
      </c>
      <c r="CD184" s="9">
        <v>1.8</v>
      </c>
      <c r="CE184" s="35">
        <f t="shared" ref="CE184" si="570">CD184/CC184*1000</f>
        <v>1463.4146341463415</v>
      </c>
      <c r="CF184" s="34">
        <v>0</v>
      </c>
      <c r="CG184" s="9">
        <v>0</v>
      </c>
      <c r="CH184" s="35">
        <v>0</v>
      </c>
      <c r="CI184" s="34">
        <v>0</v>
      </c>
      <c r="CJ184" s="9">
        <v>0</v>
      </c>
      <c r="CK184" s="35">
        <v>0</v>
      </c>
      <c r="CL184" s="34">
        <v>0</v>
      </c>
      <c r="CM184" s="9">
        <v>0</v>
      </c>
      <c r="CN184" s="35">
        <v>0</v>
      </c>
      <c r="CO184" s="34">
        <v>0</v>
      </c>
      <c r="CP184" s="9">
        <v>0</v>
      </c>
      <c r="CQ184" s="35">
        <v>0</v>
      </c>
      <c r="CR184" s="34">
        <v>0</v>
      </c>
      <c r="CS184" s="9">
        <v>0</v>
      </c>
      <c r="CT184" s="35">
        <f t="shared" si="559"/>
        <v>0</v>
      </c>
      <c r="CU184" s="34">
        <v>0</v>
      </c>
      <c r="CV184" s="9">
        <v>0</v>
      </c>
      <c r="CW184" s="35">
        <v>0</v>
      </c>
      <c r="CX184" s="34">
        <v>0</v>
      </c>
      <c r="CY184" s="9">
        <v>0</v>
      </c>
      <c r="CZ184" s="35">
        <v>0</v>
      </c>
      <c r="DA184" s="34">
        <v>0</v>
      </c>
      <c r="DB184" s="9">
        <v>0</v>
      </c>
      <c r="DC184" s="35">
        <v>0</v>
      </c>
      <c r="DD184" s="34">
        <v>0</v>
      </c>
      <c r="DE184" s="9">
        <v>0</v>
      </c>
      <c r="DF184" s="35">
        <v>0</v>
      </c>
      <c r="DG184" s="34">
        <v>0</v>
      </c>
      <c r="DH184" s="9">
        <v>0</v>
      </c>
      <c r="DI184" s="35">
        <v>0</v>
      </c>
      <c r="DJ184" s="34">
        <v>0</v>
      </c>
      <c r="DK184" s="9">
        <v>0</v>
      </c>
      <c r="DL184" s="35">
        <v>0</v>
      </c>
      <c r="DM184" s="34">
        <v>96</v>
      </c>
      <c r="DN184" s="9">
        <v>1459.26</v>
      </c>
      <c r="DO184" s="35">
        <f t="shared" si="560"/>
        <v>15200.625</v>
      </c>
      <c r="DP184" s="34">
        <v>636.35</v>
      </c>
      <c r="DQ184" s="9">
        <v>7919.97</v>
      </c>
      <c r="DR184" s="35">
        <f t="shared" si="561"/>
        <v>12445.933841439459</v>
      </c>
      <c r="DS184" s="34">
        <v>0</v>
      </c>
      <c r="DT184" s="9">
        <v>0</v>
      </c>
      <c r="DU184" s="35">
        <f t="shared" si="562"/>
        <v>0</v>
      </c>
      <c r="DV184" s="34">
        <v>0</v>
      </c>
      <c r="DW184" s="9">
        <v>0</v>
      </c>
      <c r="DX184" s="35">
        <f t="shared" si="563"/>
        <v>0</v>
      </c>
      <c r="DY184" s="34">
        <v>0</v>
      </c>
      <c r="DZ184" s="9">
        <v>0</v>
      </c>
      <c r="EA184" s="35">
        <v>0</v>
      </c>
      <c r="EB184" s="7">
        <f t="shared" si="539"/>
        <v>1047.6610000000001</v>
      </c>
      <c r="EC184" s="11">
        <f t="shared" si="540"/>
        <v>14098.72</v>
      </c>
    </row>
    <row r="185" spans="1:133" x14ac:dyDescent="0.3">
      <c r="A185" s="47">
        <v>2017</v>
      </c>
      <c r="B185" s="44" t="s">
        <v>15</v>
      </c>
      <c r="C185" s="34">
        <v>0</v>
      </c>
      <c r="D185" s="9">
        <v>0</v>
      </c>
      <c r="E185" s="35">
        <v>0</v>
      </c>
      <c r="F185" s="34">
        <v>0</v>
      </c>
      <c r="G185" s="9">
        <v>0</v>
      </c>
      <c r="H185" s="35">
        <v>0</v>
      </c>
      <c r="I185" s="34">
        <v>0</v>
      </c>
      <c r="J185" s="9">
        <v>0</v>
      </c>
      <c r="K185" s="35">
        <f t="shared" si="553"/>
        <v>0</v>
      </c>
      <c r="L185" s="34">
        <v>0</v>
      </c>
      <c r="M185" s="9">
        <v>0</v>
      </c>
      <c r="N185" s="35">
        <v>0</v>
      </c>
      <c r="O185" s="34">
        <v>0</v>
      </c>
      <c r="P185" s="9">
        <v>0</v>
      </c>
      <c r="Q185" s="35">
        <v>0</v>
      </c>
      <c r="R185" s="34">
        <v>0</v>
      </c>
      <c r="S185" s="9">
        <v>0</v>
      </c>
      <c r="T185" s="35">
        <v>0</v>
      </c>
      <c r="U185" s="34">
        <v>0</v>
      </c>
      <c r="V185" s="9">
        <v>0</v>
      </c>
      <c r="W185" s="35">
        <v>0</v>
      </c>
      <c r="X185" s="34">
        <v>80</v>
      </c>
      <c r="Y185" s="9">
        <v>755.61</v>
      </c>
      <c r="Z185" s="35">
        <f t="shared" si="554"/>
        <v>9445.125</v>
      </c>
      <c r="AA185" s="34">
        <v>0</v>
      </c>
      <c r="AB185" s="9">
        <v>0</v>
      </c>
      <c r="AC185" s="35">
        <v>0</v>
      </c>
      <c r="AD185" s="34">
        <v>0</v>
      </c>
      <c r="AE185" s="9">
        <v>0</v>
      </c>
      <c r="AF185" s="35">
        <v>0</v>
      </c>
      <c r="AG185" s="34">
        <v>0</v>
      </c>
      <c r="AH185" s="9">
        <v>0</v>
      </c>
      <c r="AI185" s="35">
        <v>0</v>
      </c>
      <c r="AJ185" s="34">
        <v>0</v>
      </c>
      <c r="AK185" s="9">
        <v>0</v>
      </c>
      <c r="AL185" s="35">
        <v>0</v>
      </c>
      <c r="AM185" s="34">
        <v>120</v>
      </c>
      <c r="AN185" s="9">
        <v>1779.46</v>
      </c>
      <c r="AO185" s="35">
        <f t="shared" si="555"/>
        <v>14828.833333333334</v>
      </c>
      <c r="AP185" s="34">
        <v>0</v>
      </c>
      <c r="AQ185" s="9">
        <v>0</v>
      </c>
      <c r="AR185" s="35">
        <v>0</v>
      </c>
      <c r="AS185" s="34">
        <v>220.07900000000001</v>
      </c>
      <c r="AT185" s="9">
        <v>3053.91</v>
      </c>
      <c r="AU185" s="35">
        <f t="shared" si="556"/>
        <v>13876.426192412722</v>
      </c>
      <c r="AV185" s="34">
        <v>0</v>
      </c>
      <c r="AW185" s="9">
        <v>0</v>
      </c>
      <c r="AX185" s="35">
        <v>0</v>
      </c>
      <c r="AY185" s="34">
        <v>0</v>
      </c>
      <c r="AZ185" s="9">
        <v>0</v>
      </c>
      <c r="BA185" s="35">
        <v>0</v>
      </c>
      <c r="BB185" s="34">
        <v>0</v>
      </c>
      <c r="BC185" s="9">
        <v>0</v>
      </c>
      <c r="BD185" s="35">
        <v>0</v>
      </c>
      <c r="BE185" s="34">
        <v>0</v>
      </c>
      <c r="BF185" s="9">
        <v>0</v>
      </c>
      <c r="BG185" s="35">
        <v>0</v>
      </c>
      <c r="BH185" s="34">
        <v>0</v>
      </c>
      <c r="BI185" s="9">
        <v>0</v>
      </c>
      <c r="BJ185" s="35">
        <v>0</v>
      </c>
      <c r="BK185" s="34">
        <v>0</v>
      </c>
      <c r="BL185" s="9">
        <v>0</v>
      </c>
      <c r="BM185" s="35">
        <v>0</v>
      </c>
      <c r="BN185" s="34">
        <v>0</v>
      </c>
      <c r="BO185" s="9">
        <v>0</v>
      </c>
      <c r="BP185" s="35">
        <v>0</v>
      </c>
      <c r="BQ185" s="34">
        <v>0</v>
      </c>
      <c r="BR185" s="9">
        <v>0</v>
      </c>
      <c r="BS185" s="35">
        <v>0</v>
      </c>
      <c r="BT185" s="34">
        <v>0</v>
      </c>
      <c r="BU185" s="9">
        <v>0</v>
      </c>
      <c r="BV185" s="35">
        <v>0</v>
      </c>
      <c r="BW185" s="34">
        <v>0</v>
      </c>
      <c r="BX185" s="9">
        <v>0</v>
      </c>
      <c r="BY185" s="35">
        <v>0</v>
      </c>
      <c r="BZ185" s="34"/>
      <c r="CA185" s="9"/>
      <c r="CB185" s="35"/>
      <c r="CC185" s="34">
        <v>0</v>
      </c>
      <c r="CD185" s="9">
        <v>0</v>
      </c>
      <c r="CE185" s="35">
        <v>0</v>
      </c>
      <c r="CF185" s="34">
        <v>67.622</v>
      </c>
      <c r="CG185" s="9">
        <v>1742.12</v>
      </c>
      <c r="CH185" s="35">
        <f t="shared" si="557"/>
        <v>25762.621632013252</v>
      </c>
      <c r="CI185" s="34">
        <v>0</v>
      </c>
      <c r="CJ185" s="9">
        <v>0</v>
      </c>
      <c r="CK185" s="35">
        <v>0</v>
      </c>
      <c r="CL185" s="34">
        <v>33</v>
      </c>
      <c r="CM185" s="9">
        <v>1083.96</v>
      </c>
      <c r="CN185" s="35">
        <f t="shared" si="558"/>
        <v>32847.272727272728</v>
      </c>
      <c r="CO185" s="34">
        <v>0</v>
      </c>
      <c r="CP185" s="9">
        <v>0</v>
      </c>
      <c r="CQ185" s="35">
        <v>0</v>
      </c>
      <c r="CR185" s="34">
        <v>0</v>
      </c>
      <c r="CS185" s="9">
        <v>0</v>
      </c>
      <c r="CT185" s="35">
        <f t="shared" si="559"/>
        <v>0</v>
      </c>
      <c r="CU185" s="34">
        <v>0</v>
      </c>
      <c r="CV185" s="9">
        <v>0</v>
      </c>
      <c r="CW185" s="35">
        <v>0</v>
      </c>
      <c r="CX185" s="34">
        <v>96.245000000000005</v>
      </c>
      <c r="CY185" s="9">
        <v>1469.08</v>
      </c>
      <c r="CZ185" s="35">
        <f t="shared" si="569"/>
        <v>15263.961764247491</v>
      </c>
      <c r="DA185" s="34">
        <v>0</v>
      </c>
      <c r="DB185" s="9">
        <v>0</v>
      </c>
      <c r="DC185" s="35">
        <v>0</v>
      </c>
      <c r="DD185" s="34">
        <v>0</v>
      </c>
      <c r="DE185" s="9">
        <v>0</v>
      </c>
      <c r="DF185" s="35">
        <v>0</v>
      </c>
      <c r="DG185" s="34">
        <v>0</v>
      </c>
      <c r="DH185" s="9">
        <v>0</v>
      </c>
      <c r="DI185" s="35">
        <v>0</v>
      </c>
      <c r="DJ185" s="34">
        <v>0</v>
      </c>
      <c r="DK185" s="9">
        <v>0</v>
      </c>
      <c r="DL185" s="35">
        <v>0</v>
      </c>
      <c r="DM185" s="34">
        <v>160.07900000000001</v>
      </c>
      <c r="DN185" s="9">
        <v>2111.87</v>
      </c>
      <c r="DO185" s="35">
        <f t="shared" si="560"/>
        <v>13192.673617401408</v>
      </c>
      <c r="DP185" s="34">
        <v>379.92599999999999</v>
      </c>
      <c r="DQ185" s="9">
        <v>4098.8</v>
      </c>
      <c r="DR185" s="35">
        <f t="shared" si="561"/>
        <v>10788.416691671539</v>
      </c>
      <c r="DS185" s="34">
        <v>0</v>
      </c>
      <c r="DT185" s="9">
        <v>0</v>
      </c>
      <c r="DU185" s="35">
        <f t="shared" si="562"/>
        <v>0</v>
      </c>
      <c r="DV185" s="34">
        <v>0</v>
      </c>
      <c r="DW185" s="9">
        <v>0</v>
      </c>
      <c r="DX185" s="35">
        <f t="shared" si="563"/>
        <v>0</v>
      </c>
      <c r="DY185" s="34">
        <v>0</v>
      </c>
      <c r="DZ185" s="9">
        <v>0</v>
      </c>
      <c r="EA185" s="35">
        <v>0</v>
      </c>
      <c r="EB185" s="7">
        <f t="shared" si="539"/>
        <v>1156.951</v>
      </c>
      <c r="EC185" s="11">
        <f t="shared" si="540"/>
        <v>16094.809999999998</v>
      </c>
    </row>
    <row r="186" spans="1:133" x14ac:dyDescent="0.3">
      <c r="A186" s="47">
        <v>2017</v>
      </c>
      <c r="B186" s="44" t="s">
        <v>16</v>
      </c>
      <c r="C186" s="34">
        <v>0</v>
      </c>
      <c r="D186" s="9">
        <v>0</v>
      </c>
      <c r="E186" s="35">
        <v>0</v>
      </c>
      <c r="F186" s="34">
        <v>0</v>
      </c>
      <c r="G186" s="9">
        <v>0</v>
      </c>
      <c r="H186" s="35">
        <v>0</v>
      </c>
      <c r="I186" s="34">
        <v>0</v>
      </c>
      <c r="J186" s="9">
        <v>0</v>
      </c>
      <c r="K186" s="35">
        <f t="shared" si="553"/>
        <v>0</v>
      </c>
      <c r="L186" s="34">
        <v>0</v>
      </c>
      <c r="M186" s="9">
        <v>0</v>
      </c>
      <c r="N186" s="35">
        <v>0</v>
      </c>
      <c r="O186" s="34">
        <v>0</v>
      </c>
      <c r="P186" s="9">
        <v>0</v>
      </c>
      <c r="Q186" s="35">
        <v>0</v>
      </c>
      <c r="R186" s="34">
        <v>0</v>
      </c>
      <c r="S186" s="9">
        <v>0</v>
      </c>
      <c r="T186" s="35">
        <v>0</v>
      </c>
      <c r="U186" s="34">
        <v>0</v>
      </c>
      <c r="V186" s="9">
        <v>0</v>
      </c>
      <c r="W186" s="35">
        <v>0</v>
      </c>
      <c r="X186" s="34">
        <v>211.76499999999999</v>
      </c>
      <c r="Y186" s="9">
        <v>1684.69</v>
      </c>
      <c r="Z186" s="35">
        <f t="shared" si="554"/>
        <v>7955.4695062923529</v>
      </c>
      <c r="AA186" s="34">
        <v>0</v>
      </c>
      <c r="AB186" s="9">
        <v>0</v>
      </c>
      <c r="AC186" s="35">
        <v>0</v>
      </c>
      <c r="AD186" s="34">
        <v>0</v>
      </c>
      <c r="AE186" s="9">
        <v>0</v>
      </c>
      <c r="AF186" s="35">
        <v>0</v>
      </c>
      <c r="AG186" s="34">
        <v>0</v>
      </c>
      <c r="AH186" s="9">
        <v>0</v>
      </c>
      <c r="AI186" s="35">
        <v>0</v>
      </c>
      <c r="AJ186" s="34">
        <v>0</v>
      </c>
      <c r="AK186" s="9">
        <v>0</v>
      </c>
      <c r="AL186" s="35">
        <v>0</v>
      </c>
      <c r="AM186" s="34">
        <v>72</v>
      </c>
      <c r="AN186" s="9">
        <v>1043.04</v>
      </c>
      <c r="AO186" s="35">
        <f t="shared" si="555"/>
        <v>14486.666666666666</v>
      </c>
      <c r="AP186" s="34">
        <v>0</v>
      </c>
      <c r="AQ186" s="9">
        <v>0</v>
      </c>
      <c r="AR186" s="35">
        <v>0</v>
      </c>
      <c r="AS186" s="34">
        <v>268.5</v>
      </c>
      <c r="AT186" s="9">
        <v>3455.43</v>
      </c>
      <c r="AU186" s="35">
        <f t="shared" si="556"/>
        <v>12869.385474860335</v>
      </c>
      <c r="AV186" s="34">
        <v>0</v>
      </c>
      <c r="AW186" s="9">
        <v>0</v>
      </c>
      <c r="AX186" s="35">
        <v>0</v>
      </c>
      <c r="AY186" s="34">
        <v>0</v>
      </c>
      <c r="AZ186" s="9">
        <v>0</v>
      </c>
      <c r="BA186" s="35">
        <v>0</v>
      </c>
      <c r="BB186" s="34">
        <v>0</v>
      </c>
      <c r="BC186" s="9">
        <v>0</v>
      </c>
      <c r="BD186" s="35">
        <v>0</v>
      </c>
      <c r="BE186" s="34">
        <v>0</v>
      </c>
      <c r="BF186" s="9">
        <v>0</v>
      </c>
      <c r="BG186" s="35">
        <v>0</v>
      </c>
      <c r="BH186" s="34">
        <v>0</v>
      </c>
      <c r="BI186" s="9">
        <v>0</v>
      </c>
      <c r="BJ186" s="35">
        <v>0</v>
      </c>
      <c r="BK186" s="34">
        <v>0</v>
      </c>
      <c r="BL186" s="9">
        <v>0</v>
      </c>
      <c r="BM186" s="35">
        <v>0</v>
      </c>
      <c r="BN186" s="34">
        <v>0</v>
      </c>
      <c r="BO186" s="9">
        <v>0</v>
      </c>
      <c r="BP186" s="35">
        <v>0</v>
      </c>
      <c r="BQ186" s="34">
        <v>0</v>
      </c>
      <c r="BR186" s="9">
        <v>0</v>
      </c>
      <c r="BS186" s="35">
        <v>0</v>
      </c>
      <c r="BT186" s="34">
        <v>0</v>
      </c>
      <c r="BU186" s="9">
        <v>0</v>
      </c>
      <c r="BV186" s="35">
        <v>0</v>
      </c>
      <c r="BW186" s="34">
        <v>0</v>
      </c>
      <c r="BX186" s="9">
        <v>0</v>
      </c>
      <c r="BY186" s="35">
        <v>0</v>
      </c>
      <c r="BZ186" s="34"/>
      <c r="CA186" s="9"/>
      <c r="CB186" s="35"/>
      <c r="CC186" s="34">
        <v>0</v>
      </c>
      <c r="CD186" s="9">
        <v>0</v>
      </c>
      <c r="CE186" s="35">
        <v>0</v>
      </c>
      <c r="CF186" s="34">
        <v>0</v>
      </c>
      <c r="CG186" s="9">
        <v>0</v>
      </c>
      <c r="CH186" s="35">
        <v>0</v>
      </c>
      <c r="CI186" s="34">
        <v>0</v>
      </c>
      <c r="CJ186" s="9">
        <v>0</v>
      </c>
      <c r="CK186" s="35">
        <v>0</v>
      </c>
      <c r="CL186" s="34">
        <v>0</v>
      </c>
      <c r="CM186" s="9">
        <v>0</v>
      </c>
      <c r="CN186" s="35">
        <v>0</v>
      </c>
      <c r="CO186" s="34">
        <v>2.5</v>
      </c>
      <c r="CP186" s="9">
        <v>0.7</v>
      </c>
      <c r="CQ186" s="35">
        <f t="shared" si="568"/>
        <v>279.99999999999994</v>
      </c>
      <c r="CR186" s="34">
        <v>0</v>
      </c>
      <c r="CS186" s="9">
        <v>0</v>
      </c>
      <c r="CT186" s="35">
        <f t="shared" si="559"/>
        <v>0</v>
      </c>
      <c r="CU186" s="34">
        <v>0</v>
      </c>
      <c r="CV186" s="9">
        <v>0</v>
      </c>
      <c r="CW186" s="35">
        <v>0</v>
      </c>
      <c r="CX186" s="34">
        <v>0</v>
      </c>
      <c r="CY186" s="9">
        <v>0</v>
      </c>
      <c r="CZ186" s="35">
        <v>0</v>
      </c>
      <c r="DA186" s="34">
        <v>0</v>
      </c>
      <c r="DB186" s="9">
        <v>0</v>
      </c>
      <c r="DC186" s="35">
        <v>0</v>
      </c>
      <c r="DD186" s="34">
        <v>0</v>
      </c>
      <c r="DE186" s="9">
        <v>0</v>
      </c>
      <c r="DF186" s="35">
        <v>0</v>
      </c>
      <c r="DG186" s="34">
        <v>0</v>
      </c>
      <c r="DH186" s="9">
        <v>0</v>
      </c>
      <c r="DI186" s="35">
        <v>0</v>
      </c>
      <c r="DJ186" s="34">
        <v>0</v>
      </c>
      <c r="DK186" s="9">
        <v>0</v>
      </c>
      <c r="DL186" s="35">
        <v>0</v>
      </c>
      <c r="DM186" s="34">
        <v>192</v>
      </c>
      <c r="DN186" s="9">
        <v>2379.56</v>
      </c>
      <c r="DO186" s="35">
        <f t="shared" si="560"/>
        <v>12393.541666666666</v>
      </c>
      <c r="DP186" s="34">
        <v>549.27499999999998</v>
      </c>
      <c r="DQ186" s="9">
        <v>6418.9</v>
      </c>
      <c r="DR186" s="35">
        <f t="shared" si="561"/>
        <v>11686.131719084247</v>
      </c>
      <c r="DS186" s="34">
        <v>0</v>
      </c>
      <c r="DT186" s="9">
        <v>0</v>
      </c>
      <c r="DU186" s="35">
        <f t="shared" si="562"/>
        <v>0</v>
      </c>
      <c r="DV186" s="34">
        <v>0</v>
      </c>
      <c r="DW186" s="9">
        <v>0</v>
      </c>
      <c r="DX186" s="35">
        <f t="shared" si="563"/>
        <v>0</v>
      </c>
      <c r="DY186" s="34">
        <v>0</v>
      </c>
      <c r="DZ186" s="9">
        <v>0</v>
      </c>
      <c r="EA186" s="35">
        <v>0</v>
      </c>
      <c r="EB186" s="7">
        <f t="shared" si="539"/>
        <v>1296.04</v>
      </c>
      <c r="EC186" s="11">
        <f t="shared" si="540"/>
        <v>14982.32</v>
      </c>
    </row>
    <row r="187" spans="1:133" ht="15" thickBot="1" x14ac:dyDescent="0.35">
      <c r="A187" s="45"/>
      <c r="B187" s="46" t="s">
        <v>17</v>
      </c>
      <c r="C187" s="36">
        <f>SUM(C175:C186)</f>
        <v>0</v>
      </c>
      <c r="D187" s="29">
        <f>SUM(D175:D186)</f>
        <v>0</v>
      </c>
      <c r="E187" s="37"/>
      <c r="F187" s="36">
        <f>SUM(F175:F186)</f>
        <v>0</v>
      </c>
      <c r="G187" s="29">
        <f>SUM(G175:G186)</f>
        <v>0</v>
      </c>
      <c r="H187" s="37"/>
      <c r="I187" s="36">
        <f t="shared" ref="I187:J187" si="571">SUM(I175:I186)</f>
        <v>0</v>
      </c>
      <c r="J187" s="29">
        <f t="shared" si="571"/>
        <v>0</v>
      </c>
      <c r="K187" s="37"/>
      <c r="L187" s="36">
        <f>SUM(L175:L186)</f>
        <v>0</v>
      </c>
      <c r="M187" s="29">
        <f>SUM(M175:M186)</f>
        <v>0</v>
      </c>
      <c r="N187" s="37"/>
      <c r="O187" s="36">
        <f>SUM(O175:O186)</f>
        <v>0</v>
      </c>
      <c r="P187" s="29">
        <f>SUM(P175:P186)</f>
        <v>0</v>
      </c>
      <c r="Q187" s="37"/>
      <c r="R187" s="36">
        <f>SUM(R175:R186)</f>
        <v>0</v>
      </c>
      <c r="S187" s="29">
        <f>SUM(S175:S186)</f>
        <v>0</v>
      </c>
      <c r="T187" s="37"/>
      <c r="U187" s="36">
        <f>SUM(U175:U186)</f>
        <v>0.34799999999999998</v>
      </c>
      <c r="V187" s="29">
        <f>SUM(V175:V186)</f>
        <v>26.8</v>
      </c>
      <c r="W187" s="37"/>
      <c r="X187" s="36">
        <f>SUM(X175:X186)</f>
        <v>1171.7150000000001</v>
      </c>
      <c r="Y187" s="29">
        <f>SUM(Y175:Y186)</f>
        <v>12629.66</v>
      </c>
      <c r="Z187" s="37"/>
      <c r="AA187" s="36">
        <f>SUM(AA175:AA186)</f>
        <v>0</v>
      </c>
      <c r="AB187" s="29">
        <f>SUM(AB175:AB186)</f>
        <v>0</v>
      </c>
      <c r="AC187" s="37"/>
      <c r="AD187" s="36">
        <f>SUM(AD175:AD186)</f>
        <v>0</v>
      </c>
      <c r="AE187" s="29">
        <f>SUM(AE175:AE186)</f>
        <v>0</v>
      </c>
      <c r="AF187" s="37"/>
      <c r="AG187" s="36">
        <f>SUM(AG175:AG186)</f>
        <v>0</v>
      </c>
      <c r="AH187" s="29">
        <f>SUM(AH175:AH186)</f>
        <v>0</v>
      </c>
      <c r="AI187" s="37"/>
      <c r="AJ187" s="36">
        <f>SUM(AJ175:AJ186)</f>
        <v>21.364999999999998</v>
      </c>
      <c r="AK187" s="29">
        <f>SUM(AK175:AK186)</f>
        <v>300.95999999999998</v>
      </c>
      <c r="AL187" s="37"/>
      <c r="AM187" s="36">
        <f>SUM(AM175:AM186)</f>
        <v>648</v>
      </c>
      <c r="AN187" s="29">
        <f>SUM(AN175:AN186)</f>
        <v>8746.67</v>
      </c>
      <c r="AO187" s="37"/>
      <c r="AP187" s="36">
        <f>SUM(AP175:AP186)</f>
        <v>0</v>
      </c>
      <c r="AQ187" s="29">
        <f>SUM(AQ175:AQ186)</f>
        <v>0</v>
      </c>
      <c r="AR187" s="37"/>
      <c r="AS187" s="36">
        <f>SUM(AS175:AS186)</f>
        <v>2729.11</v>
      </c>
      <c r="AT187" s="29">
        <f>SUM(AT175:AT186)</f>
        <v>36157.839999999997</v>
      </c>
      <c r="AU187" s="37"/>
      <c r="AV187" s="36">
        <f>SUM(AV175:AV186)</f>
        <v>0</v>
      </c>
      <c r="AW187" s="29">
        <f>SUM(AW175:AW186)</f>
        <v>0</v>
      </c>
      <c r="AX187" s="37"/>
      <c r="AY187" s="36">
        <f>SUM(AY175:AY186)</f>
        <v>0</v>
      </c>
      <c r="AZ187" s="29">
        <f>SUM(AZ175:AZ186)</f>
        <v>0</v>
      </c>
      <c r="BA187" s="37"/>
      <c r="BB187" s="36">
        <f>SUM(BB175:BB186)</f>
        <v>0</v>
      </c>
      <c r="BC187" s="29">
        <f>SUM(BC175:BC186)</f>
        <v>0</v>
      </c>
      <c r="BD187" s="37"/>
      <c r="BE187" s="36">
        <f>SUM(BE175:BE186)</f>
        <v>0</v>
      </c>
      <c r="BF187" s="29">
        <f>SUM(BF175:BF186)</f>
        <v>0</v>
      </c>
      <c r="BG187" s="37"/>
      <c r="BH187" s="36">
        <f>SUM(BH175:BH186)</f>
        <v>48</v>
      </c>
      <c r="BI187" s="29">
        <f>SUM(BI175:BI186)</f>
        <v>551.51</v>
      </c>
      <c r="BJ187" s="37"/>
      <c r="BK187" s="36">
        <f>SUM(BK175:BK186)</f>
        <v>0</v>
      </c>
      <c r="BL187" s="29">
        <f>SUM(BL175:BL186)</f>
        <v>0</v>
      </c>
      <c r="BM187" s="37"/>
      <c r="BN187" s="36">
        <f>SUM(BN175:BN186)</f>
        <v>0</v>
      </c>
      <c r="BO187" s="29">
        <f>SUM(BO175:BO186)</f>
        <v>0</v>
      </c>
      <c r="BP187" s="37"/>
      <c r="BQ187" s="36">
        <f>SUM(BQ175:BQ186)</f>
        <v>0</v>
      </c>
      <c r="BR187" s="29">
        <f>SUM(BR175:BR186)</f>
        <v>0</v>
      </c>
      <c r="BS187" s="37"/>
      <c r="BT187" s="36">
        <f>SUM(BT175:BT186)</f>
        <v>0</v>
      </c>
      <c r="BU187" s="29">
        <f>SUM(BU175:BU186)</f>
        <v>0</v>
      </c>
      <c r="BV187" s="37"/>
      <c r="BW187" s="36">
        <f>SUM(BW175:BW186)</f>
        <v>0</v>
      </c>
      <c r="BX187" s="29">
        <f>SUM(BX175:BX186)</f>
        <v>0</v>
      </c>
      <c r="BY187" s="37"/>
      <c r="BZ187" s="36"/>
      <c r="CA187" s="29"/>
      <c r="CB187" s="37"/>
      <c r="CC187" s="36">
        <f>SUM(CC175:CC186)</f>
        <v>1.23</v>
      </c>
      <c r="CD187" s="29">
        <f>SUM(CD175:CD186)</f>
        <v>1.8</v>
      </c>
      <c r="CE187" s="37"/>
      <c r="CF187" s="36">
        <f>SUM(CF175:CF186)</f>
        <v>138.16499999999999</v>
      </c>
      <c r="CG187" s="29">
        <f>SUM(CG175:CG186)</f>
        <v>4458.8500000000004</v>
      </c>
      <c r="CH187" s="37"/>
      <c r="CI187" s="36">
        <f>SUM(CI175:CI186)</f>
        <v>0</v>
      </c>
      <c r="CJ187" s="29">
        <f>SUM(CJ175:CJ186)</f>
        <v>0</v>
      </c>
      <c r="CK187" s="37"/>
      <c r="CL187" s="36">
        <f>SUM(CL175:CL186)</f>
        <v>136</v>
      </c>
      <c r="CM187" s="29">
        <f>SUM(CM175:CM186)</f>
        <v>4410.0600000000004</v>
      </c>
      <c r="CN187" s="37"/>
      <c r="CO187" s="36">
        <f>SUM(CO175:CO186)</f>
        <v>2.5499999999999998</v>
      </c>
      <c r="CP187" s="29">
        <f>SUM(CP175:CP186)</f>
        <v>0.76</v>
      </c>
      <c r="CQ187" s="37"/>
      <c r="CR187" s="36">
        <f t="shared" ref="CR187:CS187" si="572">SUM(CR175:CR186)</f>
        <v>0</v>
      </c>
      <c r="CS187" s="29">
        <f t="shared" si="572"/>
        <v>0</v>
      </c>
      <c r="CT187" s="37"/>
      <c r="CU187" s="36">
        <f>SUM(CU175:CU186)</f>
        <v>0</v>
      </c>
      <c r="CV187" s="29">
        <f>SUM(CV175:CV186)</f>
        <v>0</v>
      </c>
      <c r="CW187" s="37"/>
      <c r="CX187" s="36">
        <f>SUM(CX175:CX186)</f>
        <v>384.245</v>
      </c>
      <c r="CY187" s="29">
        <f>SUM(CY175:CY186)</f>
        <v>5146.96</v>
      </c>
      <c r="CZ187" s="37"/>
      <c r="DA187" s="36">
        <f>SUM(DA175:DA186)</f>
        <v>0</v>
      </c>
      <c r="DB187" s="29">
        <f>SUM(DB175:DB186)</f>
        <v>0</v>
      </c>
      <c r="DC187" s="37"/>
      <c r="DD187" s="36">
        <f>SUM(DD175:DD186)</f>
        <v>5.8000000000000003E-2</v>
      </c>
      <c r="DE187" s="29">
        <f>SUM(DE175:DE186)</f>
        <v>0.28999999999999998</v>
      </c>
      <c r="DF187" s="37"/>
      <c r="DG187" s="36">
        <f>SUM(DG175:DG186)</f>
        <v>0</v>
      </c>
      <c r="DH187" s="29">
        <f>SUM(DH175:DH186)</f>
        <v>0</v>
      </c>
      <c r="DI187" s="37"/>
      <c r="DJ187" s="36">
        <f>SUM(DJ175:DJ186)</f>
        <v>0</v>
      </c>
      <c r="DK187" s="29">
        <f>SUM(DK175:DK186)</f>
        <v>0</v>
      </c>
      <c r="DL187" s="37"/>
      <c r="DM187" s="36">
        <f>SUM(DM175:DM186)</f>
        <v>2017.6789999999999</v>
      </c>
      <c r="DN187" s="29">
        <f>SUM(DN175:DN186)</f>
        <v>25998.849999999995</v>
      </c>
      <c r="DO187" s="37"/>
      <c r="DP187" s="36">
        <f>SUM(DP175:DP186)</f>
        <v>5160.53</v>
      </c>
      <c r="DQ187" s="29">
        <f>SUM(DQ175:DQ186)</f>
        <v>68221.5</v>
      </c>
      <c r="DR187" s="37"/>
      <c r="DS187" s="36">
        <f t="shared" ref="DS187:DT187" si="573">SUM(DS175:DS186)</f>
        <v>0</v>
      </c>
      <c r="DT187" s="29">
        <f t="shared" si="573"/>
        <v>0</v>
      </c>
      <c r="DU187" s="37"/>
      <c r="DV187" s="36">
        <f t="shared" ref="DV187:DW187" si="574">SUM(DV175:DV186)</f>
        <v>0</v>
      </c>
      <c r="DW187" s="29">
        <f t="shared" si="574"/>
        <v>0</v>
      </c>
      <c r="DX187" s="37"/>
      <c r="DY187" s="36">
        <f>SUM(DY175:DY186)</f>
        <v>0</v>
      </c>
      <c r="DZ187" s="29">
        <f>SUM(DZ175:DZ186)</f>
        <v>0</v>
      </c>
      <c r="EA187" s="37"/>
      <c r="EB187" s="30">
        <f t="shared" si="539"/>
        <v>12458.995000000001</v>
      </c>
      <c r="EC187" s="31">
        <f t="shared" si="540"/>
        <v>166652.51</v>
      </c>
    </row>
    <row r="188" spans="1:133" x14ac:dyDescent="0.3">
      <c r="A188" s="47">
        <v>2018</v>
      </c>
      <c r="B188" s="44" t="s">
        <v>5</v>
      </c>
      <c r="C188" s="34">
        <v>0</v>
      </c>
      <c r="D188" s="9">
        <v>0</v>
      </c>
      <c r="E188" s="35">
        <v>0</v>
      </c>
      <c r="F188" s="34">
        <v>0</v>
      </c>
      <c r="G188" s="9">
        <v>0</v>
      </c>
      <c r="H188" s="35">
        <v>0</v>
      </c>
      <c r="I188" s="34">
        <v>0</v>
      </c>
      <c r="J188" s="9">
        <v>0</v>
      </c>
      <c r="K188" s="35">
        <f t="shared" ref="K188:K199" si="575">IF(I188=0,0,J188/I188*1000)</f>
        <v>0</v>
      </c>
      <c r="L188" s="34">
        <v>0</v>
      </c>
      <c r="M188" s="9">
        <v>0</v>
      </c>
      <c r="N188" s="35">
        <v>0</v>
      </c>
      <c r="O188" s="34">
        <v>0</v>
      </c>
      <c r="P188" s="9">
        <v>0</v>
      </c>
      <c r="Q188" s="35">
        <v>0</v>
      </c>
      <c r="R188" s="34">
        <v>0</v>
      </c>
      <c r="S188" s="9">
        <v>0</v>
      </c>
      <c r="T188" s="35">
        <v>0</v>
      </c>
      <c r="U188" s="34">
        <v>0</v>
      </c>
      <c r="V188" s="9">
        <v>0</v>
      </c>
      <c r="W188" s="35">
        <v>0</v>
      </c>
      <c r="X188" s="34">
        <v>320</v>
      </c>
      <c r="Y188" s="9">
        <v>2015.29</v>
      </c>
      <c r="Z188" s="35">
        <f t="shared" ref="Z188:Z199" si="576">Y188/X188*1000</f>
        <v>6297.78125</v>
      </c>
      <c r="AA188" s="34">
        <v>0</v>
      </c>
      <c r="AB188" s="9">
        <v>0</v>
      </c>
      <c r="AC188" s="35">
        <v>0</v>
      </c>
      <c r="AD188" s="34">
        <v>0</v>
      </c>
      <c r="AE188" s="9">
        <v>0</v>
      </c>
      <c r="AF188" s="35">
        <v>0</v>
      </c>
      <c r="AG188" s="34">
        <v>0</v>
      </c>
      <c r="AH188" s="9">
        <v>0</v>
      </c>
      <c r="AI188" s="35">
        <v>0</v>
      </c>
      <c r="AJ188" s="34">
        <v>0</v>
      </c>
      <c r="AK188" s="9">
        <v>0</v>
      </c>
      <c r="AL188" s="35">
        <v>0</v>
      </c>
      <c r="AM188" s="34">
        <v>0</v>
      </c>
      <c r="AN188" s="9">
        <v>0</v>
      </c>
      <c r="AO188" s="35">
        <v>0</v>
      </c>
      <c r="AP188" s="34">
        <v>0</v>
      </c>
      <c r="AQ188" s="9">
        <v>0</v>
      </c>
      <c r="AR188" s="35">
        <v>0</v>
      </c>
      <c r="AS188" s="34">
        <v>483.00099999999998</v>
      </c>
      <c r="AT188" s="9">
        <v>5913.3</v>
      </c>
      <c r="AU188" s="35">
        <f t="shared" ref="AU188:AU199" si="577">AT188/AS188*1000</f>
        <v>12242.831795379307</v>
      </c>
      <c r="AV188" s="34">
        <v>0</v>
      </c>
      <c r="AW188" s="9">
        <v>0</v>
      </c>
      <c r="AX188" s="35">
        <v>0</v>
      </c>
      <c r="AY188" s="34">
        <v>0</v>
      </c>
      <c r="AZ188" s="9">
        <v>0</v>
      </c>
      <c r="BA188" s="35">
        <v>0</v>
      </c>
      <c r="BB188" s="34">
        <v>0</v>
      </c>
      <c r="BC188" s="9">
        <v>0</v>
      </c>
      <c r="BD188" s="35">
        <v>0</v>
      </c>
      <c r="BE188" s="34">
        <v>0</v>
      </c>
      <c r="BF188" s="9">
        <v>0</v>
      </c>
      <c r="BG188" s="35">
        <v>0</v>
      </c>
      <c r="BH188" s="34">
        <v>0</v>
      </c>
      <c r="BI188" s="9">
        <v>0</v>
      </c>
      <c r="BJ188" s="35">
        <v>0</v>
      </c>
      <c r="BK188" s="34">
        <v>0</v>
      </c>
      <c r="BL188" s="9">
        <v>0</v>
      </c>
      <c r="BM188" s="35">
        <v>0</v>
      </c>
      <c r="BN188" s="34">
        <v>0</v>
      </c>
      <c r="BO188" s="9">
        <v>0</v>
      </c>
      <c r="BP188" s="35">
        <v>0</v>
      </c>
      <c r="BQ188" s="34">
        <v>0</v>
      </c>
      <c r="BR188" s="9">
        <v>0</v>
      </c>
      <c r="BS188" s="35">
        <v>0</v>
      </c>
      <c r="BT188" s="34">
        <v>0</v>
      </c>
      <c r="BU188" s="9">
        <v>0</v>
      </c>
      <c r="BV188" s="35">
        <v>0</v>
      </c>
      <c r="BW188" s="34">
        <v>0</v>
      </c>
      <c r="BX188" s="9">
        <v>0</v>
      </c>
      <c r="BY188" s="35">
        <v>0</v>
      </c>
      <c r="BZ188" s="34"/>
      <c r="CA188" s="9"/>
      <c r="CB188" s="35"/>
      <c r="CC188" s="34">
        <v>0</v>
      </c>
      <c r="CD188" s="9">
        <v>0</v>
      </c>
      <c r="CE188" s="35">
        <v>0</v>
      </c>
      <c r="CF188" s="34">
        <v>41.2</v>
      </c>
      <c r="CG188" s="9">
        <v>859.34</v>
      </c>
      <c r="CH188" s="35">
        <f t="shared" ref="CH188:CH199" si="578">CG188/CF188*1000</f>
        <v>20857.76699029126</v>
      </c>
      <c r="CI188" s="34">
        <v>0</v>
      </c>
      <c r="CJ188" s="9">
        <v>0</v>
      </c>
      <c r="CK188" s="35">
        <v>0</v>
      </c>
      <c r="CL188" s="34">
        <v>34</v>
      </c>
      <c r="CM188" s="9">
        <v>1099.5899999999999</v>
      </c>
      <c r="CN188" s="35">
        <f t="shared" ref="CN188:CN199" si="579">CM188/CL188*1000</f>
        <v>32340.882352941171</v>
      </c>
      <c r="CO188" s="34">
        <v>0</v>
      </c>
      <c r="CP188" s="9">
        <v>0</v>
      </c>
      <c r="CQ188" s="35">
        <v>0</v>
      </c>
      <c r="CR188" s="34">
        <v>0</v>
      </c>
      <c r="CS188" s="9">
        <v>0</v>
      </c>
      <c r="CT188" s="35">
        <f t="shared" ref="CT188:CT199" si="580">IF(CR188=0,0,CS188/CR188*1000)</f>
        <v>0</v>
      </c>
      <c r="CU188" s="34">
        <v>0</v>
      </c>
      <c r="CV188" s="9">
        <v>0</v>
      </c>
      <c r="CW188" s="35">
        <v>0</v>
      </c>
      <c r="CX188" s="34">
        <v>0</v>
      </c>
      <c r="CY188" s="9">
        <v>0</v>
      </c>
      <c r="CZ188" s="35">
        <v>0</v>
      </c>
      <c r="DA188" s="34">
        <v>0</v>
      </c>
      <c r="DB188" s="9">
        <v>0</v>
      </c>
      <c r="DC188" s="35">
        <v>0</v>
      </c>
      <c r="DD188" s="34">
        <v>0</v>
      </c>
      <c r="DE188" s="9">
        <v>0</v>
      </c>
      <c r="DF188" s="35">
        <v>0</v>
      </c>
      <c r="DG188" s="34">
        <v>0</v>
      </c>
      <c r="DH188" s="9">
        <v>0</v>
      </c>
      <c r="DI188" s="35">
        <v>0</v>
      </c>
      <c r="DJ188" s="34">
        <v>0</v>
      </c>
      <c r="DK188" s="9">
        <v>0</v>
      </c>
      <c r="DL188" s="35">
        <v>0</v>
      </c>
      <c r="DM188" s="34">
        <v>240</v>
      </c>
      <c r="DN188" s="9">
        <v>2813.57</v>
      </c>
      <c r="DO188" s="35">
        <f t="shared" ref="DO188:DO199" si="581">DN188/DM188*1000</f>
        <v>11723.208333333334</v>
      </c>
      <c r="DP188" s="34">
        <v>711.2</v>
      </c>
      <c r="DQ188" s="9">
        <v>7600.97</v>
      </c>
      <c r="DR188" s="35">
        <f t="shared" ref="DR188:DR199" si="582">DQ188/DP188*1000</f>
        <v>10687.528121484813</v>
      </c>
      <c r="DS188" s="34">
        <v>0</v>
      </c>
      <c r="DT188" s="9">
        <v>0</v>
      </c>
      <c r="DU188" s="35">
        <f t="shared" ref="DU188:DU199" si="583">IF(DS188=0,0,DT188/DS188*1000)</f>
        <v>0</v>
      </c>
      <c r="DV188" s="34">
        <v>0</v>
      </c>
      <c r="DW188" s="9">
        <v>0</v>
      </c>
      <c r="DX188" s="35">
        <f t="shared" ref="DX188:DX199" si="584">IF(DV188=0,0,DW188/DV188*1000)</f>
        <v>0</v>
      </c>
      <c r="DY188" s="34">
        <v>0</v>
      </c>
      <c r="DZ188" s="9">
        <v>0</v>
      </c>
      <c r="EA188" s="35">
        <v>0</v>
      </c>
      <c r="EB188" s="7">
        <f t="shared" si="539"/>
        <v>1829.4010000000001</v>
      </c>
      <c r="EC188" s="11">
        <f t="shared" si="540"/>
        <v>20302.060000000001</v>
      </c>
    </row>
    <row r="189" spans="1:133" x14ac:dyDescent="0.3">
      <c r="A189" s="47">
        <v>2018</v>
      </c>
      <c r="B189" s="44" t="s">
        <v>6</v>
      </c>
      <c r="C189" s="34">
        <v>0</v>
      </c>
      <c r="D189" s="9">
        <v>0</v>
      </c>
      <c r="E189" s="35">
        <v>0</v>
      </c>
      <c r="F189" s="34">
        <v>0</v>
      </c>
      <c r="G189" s="9">
        <v>0</v>
      </c>
      <c r="H189" s="35">
        <v>0</v>
      </c>
      <c r="I189" s="34">
        <v>0</v>
      </c>
      <c r="J189" s="9">
        <v>0</v>
      </c>
      <c r="K189" s="35">
        <f t="shared" si="575"/>
        <v>0</v>
      </c>
      <c r="L189" s="34">
        <v>0</v>
      </c>
      <c r="M189" s="9">
        <v>0</v>
      </c>
      <c r="N189" s="35">
        <v>0</v>
      </c>
      <c r="O189" s="34">
        <v>0</v>
      </c>
      <c r="P189" s="9">
        <v>0</v>
      </c>
      <c r="Q189" s="35">
        <v>0</v>
      </c>
      <c r="R189" s="34">
        <v>0</v>
      </c>
      <c r="S189" s="9">
        <v>0</v>
      </c>
      <c r="T189" s="35">
        <v>0</v>
      </c>
      <c r="U189" s="34">
        <v>0</v>
      </c>
      <c r="V189" s="9">
        <v>0</v>
      </c>
      <c r="W189" s="35">
        <v>0</v>
      </c>
      <c r="X189" s="34">
        <v>80</v>
      </c>
      <c r="Y189" s="9">
        <v>477.43</v>
      </c>
      <c r="Z189" s="35">
        <f t="shared" si="576"/>
        <v>5967.875</v>
      </c>
      <c r="AA189" s="34">
        <v>0</v>
      </c>
      <c r="AB189" s="9">
        <v>0</v>
      </c>
      <c r="AC189" s="35">
        <v>0</v>
      </c>
      <c r="AD189" s="34">
        <v>0</v>
      </c>
      <c r="AE189" s="9">
        <v>0</v>
      </c>
      <c r="AF189" s="35">
        <v>0</v>
      </c>
      <c r="AG189" s="34">
        <v>0</v>
      </c>
      <c r="AH189" s="9">
        <v>0</v>
      </c>
      <c r="AI189" s="35">
        <v>0</v>
      </c>
      <c r="AJ189" s="34">
        <v>12</v>
      </c>
      <c r="AK189" s="9">
        <v>138</v>
      </c>
      <c r="AL189" s="35">
        <f t="shared" ref="AL189" si="585">AK189/AJ189*1000</f>
        <v>11500</v>
      </c>
      <c r="AM189" s="34">
        <v>144</v>
      </c>
      <c r="AN189" s="9">
        <v>1513.85</v>
      </c>
      <c r="AO189" s="35">
        <f t="shared" ref="AO189:AO199" si="586">AN189/AM189*1000</f>
        <v>10512.847222222223</v>
      </c>
      <c r="AP189" s="34">
        <v>0</v>
      </c>
      <c r="AQ189" s="9">
        <v>0</v>
      </c>
      <c r="AR189" s="35">
        <v>0</v>
      </c>
      <c r="AS189" s="34">
        <v>554.00099999999998</v>
      </c>
      <c r="AT189" s="9">
        <v>5767.4</v>
      </c>
      <c r="AU189" s="35">
        <f t="shared" si="577"/>
        <v>10410.450522652485</v>
      </c>
      <c r="AV189" s="34">
        <v>0</v>
      </c>
      <c r="AW189" s="9">
        <v>0</v>
      </c>
      <c r="AX189" s="35">
        <v>0</v>
      </c>
      <c r="AY189" s="34">
        <v>0</v>
      </c>
      <c r="AZ189" s="9">
        <v>0</v>
      </c>
      <c r="BA189" s="35">
        <v>0</v>
      </c>
      <c r="BB189" s="34">
        <v>0</v>
      </c>
      <c r="BC189" s="9">
        <v>0</v>
      </c>
      <c r="BD189" s="35">
        <v>0</v>
      </c>
      <c r="BE189" s="34">
        <v>0</v>
      </c>
      <c r="BF189" s="9">
        <v>0</v>
      </c>
      <c r="BG189" s="35">
        <v>0</v>
      </c>
      <c r="BH189" s="34">
        <v>0</v>
      </c>
      <c r="BI189" s="9">
        <v>0</v>
      </c>
      <c r="BJ189" s="35">
        <v>0</v>
      </c>
      <c r="BK189" s="34">
        <v>0</v>
      </c>
      <c r="BL189" s="9">
        <v>0</v>
      </c>
      <c r="BM189" s="35">
        <v>0</v>
      </c>
      <c r="BN189" s="34">
        <v>0</v>
      </c>
      <c r="BO189" s="9">
        <v>0</v>
      </c>
      <c r="BP189" s="35">
        <v>0</v>
      </c>
      <c r="BQ189" s="34">
        <v>0</v>
      </c>
      <c r="BR189" s="9">
        <v>0</v>
      </c>
      <c r="BS189" s="35">
        <v>0</v>
      </c>
      <c r="BT189" s="34">
        <v>0</v>
      </c>
      <c r="BU189" s="9">
        <v>0</v>
      </c>
      <c r="BV189" s="35">
        <v>0</v>
      </c>
      <c r="BW189" s="34">
        <v>0</v>
      </c>
      <c r="BX189" s="9">
        <v>0</v>
      </c>
      <c r="BY189" s="35">
        <v>0</v>
      </c>
      <c r="BZ189" s="34"/>
      <c r="CA189" s="9"/>
      <c r="CB189" s="35"/>
      <c r="CC189" s="34">
        <v>0</v>
      </c>
      <c r="CD189" s="9">
        <v>0</v>
      </c>
      <c r="CE189" s="35">
        <v>0</v>
      </c>
      <c r="CF189" s="34">
        <v>104.71299999999999</v>
      </c>
      <c r="CG189" s="9">
        <v>1856.87</v>
      </c>
      <c r="CH189" s="35">
        <f t="shared" si="578"/>
        <v>17732.946243541872</v>
      </c>
      <c r="CI189" s="34">
        <v>0</v>
      </c>
      <c r="CJ189" s="9">
        <v>0</v>
      </c>
      <c r="CK189" s="35">
        <v>0</v>
      </c>
      <c r="CL189" s="34">
        <v>0</v>
      </c>
      <c r="CM189" s="9">
        <v>0</v>
      </c>
      <c r="CN189" s="35">
        <v>0</v>
      </c>
      <c r="CO189" s="34">
        <v>0</v>
      </c>
      <c r="CP189" s="9">
        <v>0</v>
      </c>
      <c r="CQ189" s="35">
        <v>0</v>
      </c>
      <c r="CR189" s="34">
        <v>0</v>
      </c>
      <c r="CS189" s="9">
        <v>0</v>
      </c>
      <c r="CT189" s="35">
        <f t="shared" si="580"/>
        <v>0</v>
      </c>
      <c r="CU189" s="34">
        <v>0</v>
      </c>
      <c r="CV189" s="9">
        <v>0</v>
      </c>
      <c r="CW189" s="35">
        <v>0</v>
      </c>
      <c r="CX189" s="34">
        <v>0</v>
      </c>
      <c r="CY189" s="9">
        <v>0</v>
      </c>
      <c r="CZ189" s="35">
        <v>0</v>
      </c>
      <c r="DA189" s="34">
        <v>0</v>
      </c>
      <c r="DB189" s="9">
        <v>0</v>
      </c>
      <c r="DC189" s="35">
        <v>0</v>
      </c>
      <c r="DD189" s="34">
        <v>2.8000000000000001E-2</v>
      </c>
      <c r="DE189" s="9">
        <v>0.13</v>
      </c>
      <c r="DF189" s="35">
        <f t="shared" ref="DF189:DF198" si="587">DE189/DD189*1000</f>
        <v>4642.8571428571431</v>
      </c>
      <c r="DG189" s="34">
        <v>0</v>
      </c>
      <c r="DH189" s="9">
        <v>0</v>
      </c>
      <c r="DI189" s="35">
        <v>0</v>
      </c>
      <c r="DJ189" s="34">
        <v>0</v>
      </c>
      <c r="DK189" s="9">
        <v>0</v>
      </c>
      <c r="DL189" s="35">
        <v>0</v>
      </c>
      <c r="DM189" s="34">
        <v>143.97499999999999</v>
      </c>
      <c r="DN189" s="9">
        <v>1612.62</v>
      </c>
      <c r="DO189" s="35">
        <f t="shared" si="581"/>
        <v>11200.694565028651</v>
      </c>
      <c r="DP189" s="34">
        <v>228.67500000000001</v>
      </c>
      <c r="DQ189" s="9">
        <v>2050.33</v>
      </c>
      <c r="DR189" s="35">
        <f t="shared" si="582"/>
        <v>8966.1309719033561</v>
      </c>
      <c r="DS189" s="34">
        <v>0</v>
      </c>
      <c r="DT189" s="9">
        <v>0</v>
      </c>
      <c r="DU189" s="35">
        <f t="shared" si="583"/>
        <v>0</v>
      </c>
      <c r="DV189" s="34">
        <v>0</v>
      </c>
      <c r="DW189" s="9">
        <v>0</v>
      </c>
      <c r="DX189" s="35">
        <f t="shared" si="584"/>
        <v>0</v>
      </c>
      <c r="DY189" s="34">
        <v>0</v>
      </c>
      <c r="DZ189" s="9">
        <v>0</v>
      </c>
      <c r="EA189" s="35">
        <v>0</v>
      </c>
      <c r="EB189" s="7">
        <f t="shared" si="539"/>
        <v>1267.3919999999998</v>
      </c>
      <c r="EC189" s="11">
        <f t="shared" si="540"/>
        <v>13416.629999999997</v>
      </c>
    </row>
    <row r="190" spans="1:133" x14ac:dyDescent="0.3">
      <c r="A190" s="47">
        <v>2018</v>
      </c>
      <c r="B190" s="44" t="s">
        <v>7</v>
      </c>
      <c r="C190" s="34">
        <v>0</v>
      </c>
      <c r="D190" s="9">
        <v>0</v>
      </c>
      <c r="E190" s="35">
        <v>0</v>
      </c>
      <c r="F190" s="34">
        <v>0</v>
      </c>
      <c r="G190" s="9">
        <v>0</v>
      </c>
      <c r="H190" s="35">
        <v>0</v>
      </c>
      <c r="I190" s="34">
        <v>0</v>
      </c>
      <c r="J190" s="9">
        <v>0</v>
      </c>
      <c r="K190" s="35">
        <f t="shared" si="575"/>
        <v>0</v>
      </c>
      <c r="L190" s="34">
        <v>0</v>
      </c>
      <c r="M190" s="9">
        <v>0</v>
      </c>
      <c r="N190" s="35">
        <v>0</v>
      </c>
      <c r="O190" s="34">
        <v>0</v>
      </c>
      <c r="P190" s="9">
        <v>0</v>
      </c>
      <c r="Q190" s="35">
        <v>0</v>
      </c>
      <c r="R190" s="34">
        <v>0</v>
      </c>
      <c r="S190" s="9">
        <v>0</v>
      </c>
      <c r="T190" s="35">
        <v>0</v>
      </c>
      <c r="U190" s="34">
        <v>0</v>
      </c>
      <c r="V190" s="9">
        <v>0</v>
      </c>
      <c r="W190" s="35">
        <v>0</v>
      </c>
      <c r="X190" s="34">
        <v>0</v>
      </c>
      <c r="Y190" s="9">
        <v>0</v>
      </c>
      <c r="Z190" s="35">
        <v>0</v>
      </c>
      <c r="AA190" s="34">
        <v>0</v>
      </c>
      <c r="AB190" s="9">
        <v>0</v>
      </c>
      <c r="AC190" s="35">
        <v>0</v>
      </c>
      <c r="AD190" s="34">
        <v>0</v>
      </c>
      <c r="AE190" s="9">
        <v>0</v>
      </c>
      <c r="AF190" s="35">
        <v>0</v>
      </c>
      <c r="AG190" s="34">
        <v>0</v>
      </c>
      <c r="AH190" s="9">
        <v>0</v>
      </c>
      <c r="AI190" s="35">
        <v>0</v>
      </c>
      <c r="AJ190" s="34">
        <v>0</v>
      </c>
      <c r="AK190" s="9">
        <v>0</v>
      </c>
      <c r="AL190" s="35">
        <v>0</v>
      </c>
      <c r="AM190" s="34">
        <v>1E-3</v>
      </c>
      <c r="AN190" s="9">
        <v>0.3</v>
      </c>
      <c r="AO190" s="35">
        <f t="shared" si="586"/>
        <v>300000</v>
      </c>
      <c r="AP190" s="34">
        <v>287.97500000000002</v>
      </c>
      <c r="AQ190" s="9">
        <v>2808.35</v>
      </c>
      <c r="AR190" s="35">
        <f t="shared" ref="AR190" si="588">AQ190/AP190*1000</f>
        <v>9752.0618109210864</v>
      </c>
      <c r="AS190" s="34">
        <v>98.001999999999995</v>
      </c>
      <c r="AT190" s="9">
        <v>954.51</v>
      </c>
      <c r="AU190" s="35">
        <f t="shared" si="577"/>
        <v>9739.6991898124543</v>
      </c>
      <c r="AV190" s="34">
        <v>0</v>
      </c>
      <c r="AW190" s="9">
        <v>0</v>
      </c>
      <c r="AX190" s="35">
        <v>0</v>
      </c>
      <c r="AY190" s="34">
        <v>0</v>
      </c>
      <c r="AZ190" s="9">
        <v>0</v>
      </c>
      <c r="BA190" s="35">
        <v>0</v>
      </c>
      <c r="BB190" s="34">
        <v>0</v>
      </c>
      <c r="BC190" s="9">
        <v>0</v>
      </c>
      <c r="BD190" s="35">
        <v>0</v>
      </c>
      <c r="BE190" s="34">
        <v>0</v>
      </c>
      <c r="BF190" s="9">
        <v>0</v>
      </c>
      <c r="BG190" s="35">
        <v>0</v>
      </c>
      <c r="BH190" s="34">
        <v>0</v>
      </c>
      <c r="BI190" s="9">
        <v>0</v>
      </c>
      <c r="BJ190" s="35">
        <v>0</v>
      </c>
      <c r="BK190" s="34">
        <v>0</v>
      </c>
      <c r="BL190" s="9">
        <v>0</v>
      </c>
      <c r="BM190" s="35">
        <v>0</v>
      </c>
      <c r="BN190" s="34">
        <v>0</v>
      </c>
      <c r="BO190" s="9">
        <v>0</v>
      </c>
      <c r="BP190" s="35">
        <v>0</v>
      </c>
      <c r="BQ190" s="34">
        <v>0</v>
      </c>
      <c r="BR190" s="9">
        <v>0</v>
      </c>
      <c r="BS190" s="35">
        <v>0</v>
      </c>
      <c r="BT190" s="34">
        <v>0</v>
      </c>
      <c r="BU190" s="9">
        <v>0</v>
      </c>
      <c r="BV190" s="35">
        <v>0</v>
      </c>
      <c r="BW190" s="34">
        <v>0</v>
      </c>
      <c r="BX190" s="9">
        <v>0</v>
      </c>
      <c r="BY190" s="35">
        <v>0</v>
      </c>
      <c r="BZ190" s="34"/>
      <c r="CA190" s="9"/>
      <c r="CB190" s="35"/>
      <c r="CC190" s="34">
        <v>0</v>
      </c>
      <c r="CD190" s="9">
        <v>0</v>
      </c>
      <c r="CE190" s="35">
        <v>0</v>
      </c>
      <c r="CF190" s="34">
        <v>77.45</v>
      </c>
      <c r="CG190" s="9">
        <v>867.78</v>
      </c>
      <c r="CH190" s="35">
        <f t="shared" si="578"/>
        <v>11204.389928986442</v>
      </c>
      <c r="CI190" s="34">
        <v>0</v>
      </c>
      <c r="CJ190" s="9">
        <v>0</v>
      </c>
      <c r="CK190" s="35">
        <v>0</v>
      </c>
      <c r="CL190" s="34">
        <v>17</v>
      </c>
      <c r="CM190" s="9">
        <v>530.83000000000004</v>
      </c>
      <c r="CN190" s="35">
        <f t="shared" si="579"/>
        <v>31225.294117647059</v>
      </c>
      <c r="CO190" s="34">
        <v>5.0000000000000001E-3</v>
      </c>
      <c r="CP190" s="9">
        <v>0.01</v>
      </c>
      <c r="CQ190" s="35">
        <f t="shared" ref="CQ190:CQ196" si="589">CP190/CO190*1000</f>
        <v>2000</v>
      </c>
      <c r="CR190" s="34">
        <v>0</v>
      </c>
      <c r="CS190" s="9">
        <v>0</v>
      </c>
      <c r="CT190" s="35">
        <f t="shared" si="580"/>
        <v>0</v>
      </c>
      <c r="CU190" s="34">
        <v>0</v>
      </c>
      <c r="CV190" s="9">
        <v>0</v>
      </c>
      <c r="CW190" s="35">
        <v>0</v>
      </c>
      <c r="CX190" s="34">
        <v>0</v>
      </c>
      <c r="CY190" s="9">
        <v>0</v>
      </c>
      <c r="CZ190" s="35">
        <v>0</v>
      </c>
      <c r="DA190" s="34">
        <v>0</v>
      </c>
      <c r="DB190" s="9">
        <v>0</v>
      </c>
      <c r="DC190" s="35">
        <v>0</v>
      </c>
      <c r="DD190" s="34">
        <v>0</v>
      </c>
      <c r="DE190" s="9">
        <v>0</v>
      </c>
      <c r="DF190" s="35">
        <v>0</v>
      </c>
      <c r="DG190" s="34">
        <v>0</v>
      </c>
      <c r="DH190" s="9">
        <v>0</v>
      </c>
      <c r="DI190" s="35">
        <v>0</v>
      </c>
      <c r="DJ190" s="34">
        <v>0</v>
      </c>
      <c r="DK190" s="9">
        <v>0</v>
      </c>
      <c r="DL190" s="35">
        <v>0</v>
      </c>
      <c r="DM190" s="34">
        <v>0</v>
      </c>
      <c r="DN190" s="9">
        <v>0</v>
      </c>
      <c r="DO190" s="35">
        <v>0</v>
      </c>
      <c r="DP190" s="34">
        <v>564.72500000000002</v>
      </c>
      <c r="DQ190" s="9">
        <v>5205.28</v>
      </c>
      <c r="DR190" s="35">
        <f t="shared" si="582"/>
        <v>9217.371286909558</v>
      </c>
      <c r="DS190" s="34">
        <v>0</v>
      </c>
      <c r="DT190" s="9">
        <v>0</v>
      </c>
      <c r="DU190" s="35">
        <f t="shared" si="583"/>
        <v>0</v>
      </c>
      <c r="DV190" s="34">
        <v>0</v>
      </c>
      <c r="DW190" s="9">
        <v>0</v>
      </c>
      <c r="DX190" s="35">
        <f t="shared" si="584"/>
        <v>0</v>
      </c>
      <c r="DY190" s="34">
        <v>0</v>
      </c>
      <c r="DZ190" s="9">
        <v>0</v>
      </c>
      <c r="EA190" s="35">
        <v>0</v>
      </c>
      <c r="EB190" s="7">
        <f t="shared" si="539"/>
        <v>1045.1580000000001</v>
      </c>
      <c r="EC190" s="11">
        <f t="shared" si="540"/>
        <v>10367.06</v>
      </c>
    </row>
    <row r="191" spans="1:133" x14ac:dyDescent="0.3">
      <c r="A191" s="47">
        <v>2018</v>
      </c>
      <c r="B191" s="44" t="s">
        <v>8</v>
      </c>
      <c r="C191" s="34">
        <v>0</v>
      </c>
      <c r="D191" s="9">
        <v>0</v>
      </c>
      <c r="E191" s="35">
        <v>0</v>
      </c>
      <c r="F191" s="34">
        <v>0</v>
      </c>
      <c r="G191" s="9">
        <v>0</v>
      </c>
      <c r="H191" s="35">
        <v>0</v>
      </c>
      <c r="I191" s="34">
        <v>0</v>
      </c>
      <c r="J191" s="9">
        <v>0</v>
      </c>
      <c r="K191" s="35">
        <f t="shared" si="575"/>
        <v>0</v>
      </c>
      <c r="L191" s="34">
        <v>0</v>
      </c>
      <c r="M191" s="9">
        <v>0</v>
      </c>
      <c r="N191" s="35">
        <v>0</v>
      </c>
      <c r="O191" s="34">
        <v>0</v>
      </c>
      <c r="P191" s="9">
        <v>0</v>
      </c>
      <c r="Q191" s="35">
        <v>0</v>
      </c>
      <c r="R191" s="34">
        <v>0</v>
      </c>
      <c r="S191" s="9">
        <v>0</v>
      </c>
      <c r="T191" s="35">
        <v>0</v>
      </c>
      <c r="U191" s="34">
        <v>0</v>
      </c>
      <c r="V191" s="9">
        <v>0</v>
      </c>
      <c r="W191" s="35">
        <v>0</v>
      </c>
      <c r="X191" s="34">
        <v>260</v>
      </c>
      <c r="Y191" s="9">
        <v>1379.62</v>
      </c>
      <c r="Z191" s="35">
        <f t="shared" si="576"/>
        <v>5306.2307692307695</v>
      </c>
      <c r="AA191" s="34">
        <v>0</v>
      </c>
      <c r="AB191" s="9">
        <v>0</v>
      </c>
      <c r="AC191" s="35">
        <v>0</v>
      </c>
      <c r="AD191" s="34">
        <v>0</v>
      </c>
      <c r="AE191" s="9">
        <v>0</v>
      </c>
      <c r="AF191" s="35">
        <v>0</v>
      </c>
      <c r="AG191" s="34">
        <v>0</v>
      </c>
      <c r="AH191" s="9">
        <v>0</v>
      </c>
      <c r="AI191" s="35">
        <v>0</v>
      </c>
      <c r="AJ191" s="34">
        <v>0</v>
      </c>
      <c r="AK191" s="9">
        <v>0</v>
      </c>
      <c r="AL191" s="35">
        <v>0</v>
      </c>
      <c r="AM191" s="34">
        <v>96</v>
      </c>
      <c r="AN191" s="9">
        <v>987.31</v>
      </c>
      <c r="AO191" s="35">
        <f t="shared" si="586"/>
        <v>10284.479166666666</v>
      </c>
      <c r="AP191" s="34">
        <v>0</v>
      </c>
      <c r="AQ191" s="9">
        <v>0</v>
      </c>
      <c r="AR191" s="35">
        <v>0</v>
      </c>
      <c r="AS191" s="34">
        <v>170</v>
      </c>
      <c r="AT191" s="9">
        <v>1516.81</v>
      </c>
      <c r="AU191" s="35">
        <f t="shared" si="577"/>
        <v>8922.4117647058811</v>
      </c>
      <c r="AV191" s="34">
        <v>0</v>
      </c>
      <c r="AW191" s="9">
        <v>0</v>
      </c>
      <c r="AX191" s="35">
        <v>0</v>
      </c>
      <c r="AY191" s="34">
        <v>0</v>
      </c>
      <c r="AZ191" s="9">
        <v>0</v>
      </c>
      <c r="BA191" s="35">
        <v>0</v>
      </c>
      <c r="BB191" s="34">
        <v>0</v>
      </c>
      <c r="BC191" s="9">
        <v>0</v>
      </c>
      <c r="BD191" s="35">
        <v>0</v>
      </c>
      <c r="BE191" s="34">
        <v>0</v>
      </c>
      <c r="BF191" s="9">
        <v>0</v>
      </c>
      <c r="BG191" s="35">
        <v>0</v>
      </c>
      <c r="BH191" s="34">
        <v>0</v>
      </c>
      <c r="BI191" s="9">
        <v>0</v>
      </c>
      <c r="BJ191" s="35">
        <v>0</v>
      </c>
      <c r="BK191" s="34">
        <v>0</v>
      </c>
      <c r="BL191" s="9">
        <v>0</v>
      </c>
      <c r="BM191" s="35">
        <v>0</v>
      </c>
      <c r="BN191" s="34">
        <v>0</v>
      </c>
      <c r="BO191" s="9">
        <v>0</v>
      </c>
      <c r="BP191" s="35">
        <v>0</v>
      </c>
      <c r="BQ191" s="34">
        <v>0</v>
      </c>
      <c r="BR191" s="9">
        <v>0</v>
      </c>
      <c r="BS191" s="35">
        <v>0</v>
      </c>
      <c r="BT191" s="34">
        <v>0</v>
      </c>
      <c r="BU191" s="9">
        <v>0</v>
      </c>
      <c r="BV191" s="35">
        <v>0</v>
      </c>
      <c r="BW191" s="34">
        <v>0</v>
      </c>
      <c r="BX191" s="9">
        <v>0</v>
      </c>
      <c r="BY191" s="35">
        <v>0</v>
      </c>
      <c r="BZ191" s="34"/>
      <c r="CA191" s="9"/>
      <c r="CB191" s="35"/>
      <c r="CC191" s="34">
        <v>0</v>
      </c>
      <c r="CD191" s="9">
        <v>0</v>
      </c>
      <c r="CE191" s="35">
        <v>0</v>
      </c>
      <c r="CF191" s="34">
        <v>74.25</v>
      </c>
      <c r="CG191" s="9">
        <v>646.72</v>
      </c>
      <c r="CH191" s="35">
        <f t="shared" si="578"/>
        <v>8710.0336700336702</v>
      </c>
      <c r="CI191" s="34">
        <v>0</v>
      </c>
      <c r="CJ191" s="9">
        <v>0</v>
      </c>
      <c r="CK191" s="35">
        <v>0</v>
      </c>
      <c r="CL191" s="34">
        <v>60</v>
      </c>
      <c r="CM191" s="9">
        <v>381.13</v>
      </c>
      <c r="CN191" s="35">
        <f t="shared" si="579"/>
        <v>6352.1666666666661</v>
      </c>
      <c r="CO191" s="34">
        <v>0</v>
      </c>
      <c r="CP191" s="9">
        <v>0</v>
      </c>
      <c r="CQ191" s="35">
        <v>0</v>
      </c>
      <c r="CR191" s="34">
        <v>0</v>
      </c>
      <c r="CS191" s="9">
        <v>0</v>
      </c>
      <c r="CT191" s="35">
        <f t="shared" si="580"/>
        <v>0</v>
      </c>
      <c r="CU191" s="34">
        <v>0</v>
      </c>
      <c r="CV191" s="9">
        <v>0</v>
      </c>
      <c r="CW191" s="35">
        <v>0</v>
      </c>
      <c r="CX191" s="34">
        <v>0</v>
      </c>
      <c r="CY191" s="9">
        <v>0</v>
      </c>
      <c r="CZ191" s="35">
        <v>0</v>
      </c>
      <c r="DA191" s="34">
        <v>0</v>
      </c>
      <c r="DB191" s="9">
        <v>0</v>
      </c>
      <c r="DC191" s="35">
        <v>0</v>
      </c>
      <c r="DD191" s="34">
        <v>0</v>
      </c>
      <c r="DE191" s="9">
        <v>0</v>
      </c>
      <c r="DF191" s="35">
        <v>0</v>
      </c>
      <c r="DG191" s="34">
        <v>0</v>
      </c>
      <c r="DH191" s="9">
        <v>0</v>
      </c>
      <c r="DI191" s="35">
        <v>0</v>
      </c>
      <c r="DJ191" s="34">
        <v>0</v>
      </c>
      <c r="DK191" s="9">
        <v>0</v>
      </c>
      <c r="DL191" s="35">
        <v>0</v>
      </c>
      <c r="DM191" s="34">
        <v>96</v>
      </c>
      <c r="DN191" s="9">
        <v>935.33</v>
      </c>
      <c r="DO191" s="35">
        <f t="shared" si="581"/>
        <v>9743.0208333333339</v>
      </c>
      <c r="DP191" s="34">
        <v>273.07499999999999</v>
      </c>
      <c r="DQ191" s="9">
        <v>1842.85</v>
      </c>
      <c r="DR191" s="35">
        <f t="shared" si="582"/>
        <v>6748.5123134669966</v>
      </c>
      <c r="DS191" s="34">
        <v>0</v>
      </c>
      <c r="DT191" s="9">
        <v>0</v>
      </c>
      <c r="DU191" s="35">
        <f t="shared" si="583"/>
        <v>0</v>
      </c>
      <c r="DV191" s="34">
        <v>0</v>
      </c>
      <c r="DW191" s="9">
        <v>0</v>
      </c>
      <c r="DX191" s="35">
        <f t="shared" si="584"/>
        <v>0</v>
      </c>
      <c r="DY191" s="34">
        <v>0</v>
      </c>
      <c r="DZ191" s="9">
        <v>0</v>
      </c>
      <c r="EA191" s="35">
        <v>0</v>
      </c>
      <c r="EB191" s="7">
        <f t="shared" si="539"/>
        <v>1029.325</v>
      </c>
      <c r="EC191" s="11">
        <f t="shared" si="540"/>
        <v>7689.77</v>
      </c>
    </row>
    <row r="192" spans="1:133" x14ac:dyDescent="0.3">
      <c r="A192" s="47">
        <v>2018</v>
      </c>
      <c r="B192" s="44" t="s">
        <v>9</v>
      </c>
      <c r="C192" s="34">
        <v>0</v>
      </c>
      <c r="D192" s="9">
        <v>0</v>
      </c>
      <c r="E192" s="35">
        <v>0</v>
      </c>
      <c r="F192" s="34">
        <v>0</v>
      </c>
      <c r="G192" s="9">
        <v>0</v>
      </c>
      <c r="H192" s="35">
        <v>0</v>
      </c>
      <c r="I192" s="34">
        <v>0</v>
      </c>
      <c r="J192" s="9">
        <v>0</v>
      </c>
      <c r="K192" s="35">
        <f t="shared" si="575"/>
        <v>0</v>
      </c>
      <c r="L192" s="34">
        <v>0</v>
      </c>
      <c r="M192" s="9">
        <v>0</v>
      </c>
      <c r="N192" s="35">
        <v>0</v>
      </c>
      <c r="O192" s="34">
        <v>0</v>
      </c>
      <c r="P192" s="9">
        <v>0</v>
      </c>
      <c r="Q192" s="35">
        <v>0</v>
      </c>
      <c r="R192" s="34">
        <v>0</v>
      </c>
      <c r="S192" s="9">
        <v>0</v>
      </c>
      <c r="T192" s="35">
        <v>0</v>
      </c>
      <c r="U192" s="34">
        <v>0</v>
      </c>
      <c r="V192" s="9">
        <v>0</v>
      </c>
      <c r="W192" s="35">
        <v>0</v>
      </c>
      <c r="X192" s="34">
        <v>38.75</v>
      </c>
      <c r="Y192" s="9">
        <v>300.20999999999998</v>
      </c>
      <c r="Z192" s="35">
        <f t="shared" si="576"/>
        <v>7747.3548387096762</v>
      </c>
      <c r="AA192" s="34">
        <v>0</v>
      </c>
      <c r="AB192" s="9">
        <v>0</v>
      </c>
      <c r="AC192" s="35">
        <v>0</v>
      </c>
      <c r="AD192" s="34">
        <v>0</v>
      </c>
      <c r="AE192" s="9">
        <v>0</v>
      </c>
      <c r="AF192" s="35">
        <v>0</v>
      </c>
      <c r="AG192" s="34">
        <v>0</v>
      </c>
      <c r="AH192" s="9">
        <v>0</v>
      </c>
      <c r="AI192" s="35">
        <v>0</v>
      </c>
      <c r="AJ192" s="34">
        <v>0</v>
      </c>
      <c r="AK192" s="9">
        <v>0</v>
      </c>
      <c r="AL192" s="35">
        <v>0</v>
      </c>
      <c r="AM192" s="34">
        <v>72</v>
      </c>
      <c r="AN192" s="9">
        <v>679.17</v>
      </c>
      <c r="AO192" s="35">
        <f t="shared" si="586"/>
        <v>9432.9166666666661</v>
      </c>
      <c r="AP192" s="34">
        <v>0</v>
      </c>
      <c r="AQ192" s="9">
        <v>0</v>
      </c>
      <c r="AR192" s="35">
        <v>0</v>
      </c>
      <c r="AS192" s="34">
        <v>96.004000000000005</v>
      </c>
      <c r="AT192" s="9">
        <v>735.07</v>
      </c>
      <c r="AU192" s="35">
        <f t="shared" si="577"/>
        <v>7656.6601391608683</v>
      </c>
      <c r="AV192" s="34">
        <v>0</v>
      </c>
      <c r="AW192" s="9">
        <v>0</v>
      </c>
      <c r="AX192" s="35">
        <v>0</v>
      </c>
      <c r="AY192" s="34">
        <v>0</v>
      </c>
      <c r="AZ192" s="9">
        <v>0</v>
      </c>
      <c r="BA192" s="35">
        <v>0</v>
      </c>
      <c r="BB192" s="34">
        <v>0</v>
      </c>
      <c r="BC192" s="9">
        <v>0</v>
      </c>
      <c r="BD192" s="35">
        <v>0</v>
      </c>
      <c r="BE192" s="34">
        <v>0</v>
      </c>
      <c r="BF192" s="9">
        <v>0</v>
      </c>
      <c r="BG192" s="35">
        <v>0</v>
      </c>
      <c r="BH192" s="34">
        <v>0</v>
      </c>
      <c r="BI192" s="9">
        <v>0</v>
      </c>
      <c r="BJ192" s="35">
        <v>0</v>
      </c>
      <c r="BK192" s="34">
        <v>0</v>
      </c>
      <c r="BL192" s="9">
        <v>0</v>
      </c>
      <c r="BM192" s="35">
        <v>0</v>
      </c>
      <c r="BN192" s="34">
        <v>0</v>
      </c>
      <c r="BO192" s="9">
        <v>0</v>
      </c>
      <c r="BP192" s="35">
        <v>0</v>
      </c>
      <c r="BQ192" s="34">
        <v>0</v>
      </c>
      <c r="BR192" s="9">
        <v>0</v>
      </c>
      <c r="BS192" s="35">
        <v>0</v>
      </c>
      <c r="BT192" s="34">
        <v>0</v>
      </c>
      <c r="BU192" s="9">
        <v>0</v>
      </c>
      <c r="BV192" s="35">
        <v>0</v>
      </c>
      <c r="BW192" s="34">
        <v>0</v>
      </c>
      <c r="BX192" s="9">
        <v>0</v>
      </c>
      <c r="BY192" s="35">
        <v>0</v>
      </c>
      <c r="BZ192" s="34"/>
      <c r="CA192" s="9"/>
      <c r="CB192" s="35"/>
      <c r="CC192" s="34">
        <v>0</v>
      </c>
      <c r="CD192" s="9">
        <v>0</v>
      </c>
      <c r="CE192" s="35">
        <v>0</v>
      </c>
      <c r="CF192" s="34">
        <v>0.24</v>
      </c>
      <c r="CG192" s="9">
        <v>131.97999999999999</v>
      </c>
      <c r="CH192" s="35">
        <f t="shared" si="578"/>
        <v>549916.66666666663</v>
      </c>
      <c r="CI192" s="34">
        <v>0</v>
      </c>
      <c r="CJ192" s="9">
        <v>0</v>
      </c>
      <c r="CK192" s="35">
        <v>0</v>
      </c>
      <c r="CL192" s="34">
        <v>0</v>
      </c>
      <c r="CM192" s="9">
        <v>0</v>
      </c>
      <c r="CN192" s="35">
        <v>0</v>
      </c>
      <c r="CO192" s="34">
        <v>0</v>
      </c>
      <c r="CP192" s="9">
        <v>0</v>
      </c>
      <c r="CQ192" s="35">
        <v>0</v>
      </c>
      <c r="CR192" s="34">
        <v>0</v>
      </c>
      <c r="CS192" s="9">
        <v>0</v>
      </c>
      <c r="CT192" s="35">
        <f t="shared" si="580"/>
        <v>0</v>
      </c>
      <c r="CU192" s="34">
        <v>0</v>
      </c>
      <c r="CV192" s="9">
        <v>0</v>
      </c>
      <c r="CW192" s="35">
        <v>0</v>
      </c>
      <c r="CX192" s="34">
        <v>0</v>
      </c>
      <c r="CY192" s="9">
        <v>0</v>
      </c>
      <c r="CZ192" s="35">
        <v>0</v>
      </c>
      <c r="DA192" s="34">
        <v>0</v>
      </c>
      <c r="DB192" s="9">
        <v>0</v>
      </c>
      <c r="DC192" s="35">
        <v>0</v>
      </c>
      <c r="DD192" s="34">
        <v>0</v>
      </c>
      <c r="DE192" s="9">
        <v>0</v>
      </c>
      <c r="DF192" s="35">
        <v>0</v>
      </c>
      <c r="DG192" s="34">
        <v>0</v>
      </c>
      <c r="DH192" s="9">
        <v>0</v>
      </c>
      <c r="DI192" s="35">
        <v>0</v>
      </c>
      <c r="DJ192" s="34">
        <v>0</v>
      </c>
      <c r="DK192" s="9">
        <v>0</v>
      </c>
      <c r="DL192" s="35">
        <v>0</v>
      </c>
      <c r="DM192" s="34">
        <v>96</v>
      </c>
      <c r="DN192" s="9">
        <v>951.47</v>
      </c>
      <c r="DO192" s="35">
        <f t="shared" si="581"/>
        <v>9911.1458333333339</v>
      </c>
      <c r="DP192" s="34">
        <v>342.25</v>
      </c>
      <c r="DQ192" s="9">
        <v>2876.18</v>
      </c>
      <c r="DR192" s="35">
        <f t="shared" si="582"/>
        <v>8403.7399561723869</v>
      </c>
      <c r="DS192" s="34">
        <v>0</v>
      </c>
      <c r="DT192" s="9">
        <v>0</v>
      </c>
      <c r="DU192" s="35">
        <f t="shared" si="583"/>
        <v>0</v>
      </c>
      <c r="DV192" s="34">
        <v>0</v>
      </c>
      <c r="DW192" s="9">
        <v>0</v>
      </c>
      <c r="DX192" s="35">
        <f t="shared" si="584"/>
        <v>0</v>
      </c>
      <c r="DY192" s="34">
        <v>0</v>
      </c>
      <c r="DZ192" s="9">
        <v>0</v>
      </c>
      <c r="EA192" s="35">
        <v>0</v>
      </c>
      <c r="EB192" s="7">
        <f t="shared" si="539"/>
        <v>645.24400000000003</v>
      </c>
      <c r="EC192" s="11">
        <f t="shared" si="540"/>
        <v>5674.08</v>
      </c>
    </row>
    <row r="193" spans="1:133" x14ac:dyDescent="0.3">
      <c r="A193" s="47">
        <v>2018</v>
      </c>
      <c r="B193" s="44" t="s">
        <v>10</v>
      </c>
      <c r="C193" s="34">
        <v>0</v>
      </c>
      <c r="D193" s="9">
        <v>0</v>
      </c>
      <c r="E193" s="35">
        <v>0</v>
      </c>
      <c r="F193" s="34">
        <v>0</v>
      </c>
      <c r="G193" s="9">
        <v>0</v>
      </c>
      <c r="H193" s="35">
        <v>0</v>
      </c>
      <c r="I193" s="34">
        <v>0</v>
      </c>
      <c r="J193" s="9">
        <v>0</v>
      </c>
      <c r="K193" s="35">
        <f t="shared" si="575"/>
        <v>0</v>
      </c>
      <c r="L193" s="34">
        <v>0</v>
      </c>
      <c r="M193" s="9">
        <v>0</v>
      </c>
      <c r="N193" s="35">
        <v>0</v>
      </c>
      <c r="O193" s="34">
        <v>0</v>
      </c>
      <c r="P193" s="9">
        <v>0</v>
      </c>
      <c r="Q193" s="35">
        <v>0</v>
      </c>
      <c r="R193" s="34">
        <v>0</v>
      </c>
      <c r="S193" s="9">
        <v>0</v>
      </c>
      <c r="T193" s="35">
        <v>0</v>
      </c>
      <c r="U193" s="34">
        <v>0</v>
      </c>
      <c r="V193" s="9">
        <v>0</v>
      </c>
      <c r="W193" s="35">
        <v>0</v>
      </c>
      <c r="X193" s="34">
        <v>100</v>
      </c>
      <c r="Y193" s="9">
        <v>564.98800000000006</v>
      </c>
      <c r="Z193" s="35">
        <f t="shared" si="576"/>
        <v>5649.88</v>
      </c>
      <c r="AA193" s="34">
        <v>0</v>
      </c>
      <c r="AB193" s="9">
        <v>0</v>
      </c>
      <c r="AC193" s="35">
        <v>0</v>
      </c>
      <c r="AD193" s="34">
        <v>0</v>
      </c>
      <c r="AE193" s="9">
        <v>0</v>
      </c>
      <c r="AF193" s="35">
        <v>0</v>
      </c>
      <c r="AG193" s="34">
        <v>0</v>
      </c>
      <c r="AH193" s="9">
        <v>0</v>
      </c>
      <c r="AI193" s="35">
        <v>0</v>
      </c>
      <c r="AJ193" s="34">
        <v>0</v>
      </c>
      <c r="AK193" s="9">
        <v>0</v>
      </c>
      <c r="AL193" s="35">
        <v>0</v>
      </c>
      <c r="AM193" s="34">
        <v>0</v>
      </c>
      <c r="AN193" s="9">
        <v>0</v>
      </c>
      <c r="AO193" s="35">
        <v>0</v>
      </c>
      <c r="AP193" s="34">
        <v>0</v>
      </c>
      <c r="AQ193" s="9">
        <v>0</v>
      </c>
      <c r="AR193" s="35">
        <v>0</v>
      </c>
      <c r="AS193" s="34">
        <v>96.051009999999991</v>
      </c>
      <c r="AT193" s="9">
        <v>762.39499999999998</v>
      </c>
      <c r="AU193" s="35">
        <f t="shared" si="577"/>
        <v>7937.3970143572669</v>
      </c>
      <c r="AV193" s="34">
        <v>0</v>
      </c>
      <c r="AW193" s="9">
        <v>0</v>
      </c>
      <c r="AX193" s="35">
        <v>0</v>
      </c>
      <c r="AY193" s="34">
        <v>0</v>
      </c>
      <c r="AZ193" s="9">
        <v>0</v>
      </c>
      <c r="BA193" s="35">
        <v>0</v>
      </c>
      <c r="BB193" s="34">
        <v>0</v>
      </c>
      <c r="BC193" s="9">
        <v>0</v>
      </c>
      <c r="BD193" s="35">
        <v>0</v>
      </c>
      <c r="BE193" s="34">
        <v>0</v>
      </c>
      <c r="BF193" s="9">
        <v>0</v>
      </c>
      <c r="BG193" s="35">
        <v>0</v>
      </c>
      <c r="BH193" s="34">
        <v>0</v>
      </c>
      <c r="BI193" s="9">
        <v>0</v>
      </c>
      <c r="BJ193" s="35">
        <v>0</v>
      </c>
      <c r="BK193" s="34">
        <v>0</v>
      </c>
      <c r="BL193" s="9">
        <v>0</v>
      </c>
      <c r="BM193" s="35">
        <v>0</v>
      </c>
      <c r="BN193" s="34">
        <v>0</v>
      </c>
      <c r="BO193" s="9">
        <v>0</v>
      </c>
      <c r="BP193" s="35">
        <v>0</v>
      </c>
      <c r="BQ193" s="34">
        <v>0</v>
      </c>
      <c r="BR193" s="9">
        <v>0</v>
      </c>
      <c r="BS193" s="35">
        <v>0</v>
      </c>
      <c r="BT193" s="34">
        <v>0</v>
      </c>
      <c r="BU193" s="9">
        <v>0</v>
      </c>
      <c r="BV193" s="35">
        <v>0</v>
      </c>
      <c r="BW193" s="34">
        <v>0</v>
      </c>
      <c r="BX193" s="9">
        <v>0</v>
      </c>
      <c r="BY193" s="35">
        <v>0</v>
      </c>
      <c r="BZ193" s="34"/>
      <c r="CA193" s="9"/>
      <c r="CB193" s="35"/>
      <c r="CC193" s="34">
        <v>0</v>
      </c>
      <c r="CD193" s="9">
        <v>0</v>
      </c>
      <c r="CE193" s="35">
        <v>0</v>
      </c>
      <c r="CF193" s="34">
        <v>1</v>
      </c>
      <c r="CG193" s="9">
        <v>32.902000000000001</v>
      </c>
      <c r="CH193" s="35">
        <f t="shared" si="578"/>
        <v>32902</v>
      </c>
      <c r="CI193" s="34">
        <v>0</v>
      </c>
      <c r="CJ193" s="9">
        <v>0</v>
      </c>
      <c r="CK193" s="35">
        <v>0</v>
      </c>
      <c r="CL193" s="34">
        <v>17</v>
      </c>
      <c r="CM193" s="9">
        <v>513.81600000000003</v>
      </c>
      <c r="CN193" s="35">
        <f t="shared" si="579"/>
        <v>30224.470588235294</v>
      </c>
      <c r="CO193" s="34">
        <v>0</v>
      </c>
      <c r="CP193" s="9">
        <v>0</v>
      </c>
      <c r="CQ193" s="35">
        <v>0</v>
      </c>
      <c r="CR193" s="34">
        <v>0</v>
      </c>
      <c r="CS193" s="9">
        <v>0</v>
      </c>
      <c r="CT193" s="35">
        <f t="shared" si="580"/>
        <v>0</v>
      </c>
      <c r="CU193" s="34">
        <v>0</v>
      </c>
      <c r="CV193" s="9">
        <v>0</v>
      </c>
      <c r="CW193" s="35">
        <v>0</v>
      </c>
      <c r="CX193" s="34">
        <v>96</v>
      </c>
      <c r="CY193" s="9">
        <v>960.404</v>
      </c>
      <c r="CZ193" s="35">
        <f t="shared" ref="CZ193" si="590">CY193/CX193*1000</f>
        <v>10004.208333333332</v>
      </c>
      <c r="DA193" s="34">
        <v>0</v>
      </c>
      <c r="DB193" s="9">
        <v>0</v>
      </c>
      <c r="DC193" s="35">
        <v>0</v>
      </c>
      <c r="DD193" s="34">
        <v>0</v>
      </c>
      <c r="DE193" s="9">
        <v>0</v>
      </c>
      <c r="DF193" s="35">
        <v>0</v>
      </c>
      <c r="DG193" s="34">
        <v>0</v>
      </c>
      <c r="DH193" s="9">
        <v>0</v>
      </c>
      <c r="DI193" s="35">
        <v>0</v>
      </c>
      <c r="DJ193" s="34">
        <v>0</v>
      </c>
      <c r="DK193" s="9">
        <v>0</v>
      </c>
      <c r="DL193" s="35">
        <v>0</v>
      </c>
      <c r="DM193" s="34">
        <v>2.5000000000000001E-2</v>
      </c>
      <c r="DN193" s="9">
        <v>3.883</v>
      </c>
      <c r="DO193" s="35">
        <f t="shared" si="581"/>
        <v>155320</v>
      </c>
      <c r="DP193" s="34">
        <v>336.92500000000001</v>
      </c>
      <c r="DQ193" s="9">
        <v>3455.098</v>
      </c>
      <c r="DR193" s="35">
        <f t="shared" si="582"/>
        <v>10254.798545670401</v>
      </c>
      <c r="DS193" s="34">
        <v>0</v>
      </c>
      <c r="DT193" s="9">
        <v>0</v>
      </c>
      <c r="DU193" s="35">
        <f t="shared" si="583"/>
        <v>0</v>
      </c>
      <c r="DV193" s="34">
        <v>0</v>
      </c>
      <c r="DW193" s="9">
        <v>0</v>
      </c>
      <c r="DX193" s="35">
        <f t="shared" si="584"/>
        <v>0</v>
      </c>
      <c r="DY193" s="34">
        <v>0</v>
      </c>
      <c r="DZ193" s="9">
        <v>0</v>
      </c>
      <c r="EA193" s="35">
        <v>0</v>
      </c>
      <c r="EB193" s="7">
        <f t="shared" si="539"/>
        <v>647.00100999999995</v>
      </c>
      <c r="EC193" s="11">
        <f t="shared" si="540"/>
        <v>6293.4859999999999</v>
      </c>
    </row>
    <row r="194" spans="1:133" x14ac:dyDescent="0.3">
      <c r="A194" s="47">
        <v>2018</v>
      </c>
      <c r="B194" s="44" t="s">
        <v>11</v>
      </c>
      <c r="C194" s="34">
        <v>0</v>
      </c>
      <c r="D194" s="9">
        <v>0</v>
      </c>
      <c r="E194" s="35">
        <v>0</v>
      </c>
      <c r="F194" s="34">
        <v>0</v>
      </c>
      <c r="G194" s="9">
        <v>0</v>
      </c>
      <c r="H194" s="35">
        <v>0</v>
      </c>
      <c r="I194" s="34">
        <v>0</v>
      </c>
      <c r="J194" s="9">
        <v>0</v>
      </c>
      <c r="K194" s="35">
        <f t="shared" si="575"/>
        <v>0</v>
      </c>
      <c r="L194" s="34">
        <v>0</v>
      </c>
      <c r="M194" s="9">
        <v>0</v>
      </c>
      <c r="N194" s="35">
        <v>0</v>
      </c>
      <c r="O194" s="34">
        <v>0</v>
      </c>
      <c r="P194" s="9">
        <v>0</v>
      </c>
      <c r="Q194" s="35">
        <v>0</v>
      </c>
      <c r="R194" s="34">
        <v>0</v>
      </c>
      <c r="S194" s="9">
        <v>0</v>
      </c>
      <c r="T194" s="35">
        <v>0</v>
      </c>
      <c r="U194" s="34">
        <v>0</v>
      </c>
      <c r="V194" s="9">
        <v>0</v>
      </c>
      <c r="W194" s="35">
        <v>0</v>
      </c>
      <c r="X194" s="34">
        <v>100</v>
      </c>
      <c r="Y194" s="9">
        <v>610.77499999999998</v>
      </c>
      <c r="Z194" s="35">
        <f t="shared" si="576"/>
        <v>6107.7499999999991</v>
      </c>
      <c r="AA194" s="34">
        <v>0</v>
      </c>
      <c r="AB194" s="9">
        <v>0</v>
      </c>
      <c r="AC194" s="35">
        <v>0</v>
      </c>
      <c r="AD194" s="34">
        <v>0</v>
      </c>
      <c r="AE194" s="9">
        <v>0</v>
      </c>
      <c r="AF194" s="35">
        <v>0</v>
      </c>
      <c r="AG194" s="34">
        <v>0</v>
      </c>
      <c r="AH194" s="9">
        <v>0</v>
      </c>
      <c r="AI194" s="35">
        <v>0</v>
      </c>
      <c r="AJ194" s="34">
        <v>0</v>
      </c>
      <c r="AK194" s="9">
        <v>0</v>
      </c>
      <c r="AL194" s="35">
        <v>0</v>
      </c>
      <c r="AM194" s="34">
        <v>47.975000000000001</v>
      </c>
      <c r="AN194" s="9">
        <v>395.17599999999999</v>
      </c>
      <c r="AO194" s="35">
        <f t="shared" si="586"/>
        <v>8237.1235018238658</v>
      </c>
      <c r="AP194" s="34">
        <v>0</v>
      </c>
      <c r="AQ194" s="9">
        <v>0</v>
      </c>
      <c r="AR194" s="35">
        <v>0</v>
      </c>
      <c r="AS194" s="34">
        <v>295.07227</v>
      </c>
      <c r="AT194" s="9">
        <v>3132.6149999999998</v>
      </c>
      <c r="AU194" s="35">
        <f t="shared" si="577"/>
        <v>10616.433052146851</v>
      </c>
      <c r="AV194" s="34">
        <v>0</v>
      </c>
      <c r="AW194" s="9">
        <v>0</v>
      </c>
      <c r="AX194" s="35">
        <v>0</v>
      </c>
      <c r="AY194" s="34">
        <v>0</v>
      </c>
      <c r="AZ194" s="9">
        <v>0</v>
      </c>
      <c r="BA194" s="35">
        <v>0</v>
      </c>
      <c r="BB194" s="34">
        <v>0</v>
      </c>
      <c r="BC194" s="9">
        <v>0</v>
      </c>
      <c r="BD194" s="35">
        <v>0</v>
      </c>
      <c r="BE194" s="34">
        <v>0</v>
      </c>
      <c r="BF194" s="9">
        <v>0</v>
      </c>
      <c r="BG194" s="35">
        <v>0</v>
      </c>
      <c r="BH194" s="34">
        <v>0</v>
      </c>
      <c r="BI194" s="9">
        <v>0</v>
      </c>
      <c r="BJ194" s="35">
        <v>0</v>
      </c>
      <c r="BK194" s="34">
        <v>0</v>
      </c>
      <c r="BL194" s="9">
        <v>0</v>
      </c>
      <c r="BM194" s="35">
        <v>0</v>
      </c>
      <c r="BN194" s="34">
        <v>0</v>
      </c>
      <c r="BO194" s="9">
        <v>0</v>
      </c>
      <c r="BP194" s="35">
        <v>0</v>
      </c>
      <c r="BQ194" s="34">
        <v>0</v>
      </c>
      <c r="BR194" s="9">
        <v>0</v>
      </c>
      <c r="BS194" s="35">
        <v>0</v>
      </c>
      <c r="BT194" s="34">
        <v>0</v>
      </c>
      <c r="BU194" s="9">
        <v>0</v>
      </c>
      <c r="BV194" s="35">
        <v>0</v>
      </c>
      <c r="BW194" s="34">
        <v>0</v>
      </c>
      <c r="BX194" s="9">
        <v>0</v>
      </c>
      <c r="BY194" s="35">
        <v>0</v>
      </c>
      <c r="BZ194" s="34"/>
      <c r="CA194" s="9"/>
      <c r="CB194" s="35"/>
      <c r="CC194" s="34">
        <v>0</v>
      </c>
      <c r="CD194" s="9">
        <v>0</v>
      </c>
      <c r="CE194" s="35">
        <v>0</v>
      </c>
      <c r="CF194" s="34">
        <v>37.588999999999999</v>
      </c>
      <c r="CG194" s="9">
        <v>1701.462</v>
      </c>
      <c r="CH194" s="35">
        <f t="shared" si="578"/>
        <v>45264.89132458964</v>
      </c>
      <c r="CI194" s="34">
        <v>0</v>
      </c>
      <c r="CJ194" s="9">
        <v>0</v>
      </c>
      <c r="CK194" s="35">
        <v>0</v>
      </c>
      <c r="CL194" s="34">
        <v>16.05</v>
      </c>
      <c r="CM194" s="9">
        <v>520.68399999999997</v>
      </c>
      <c r="CN194" s="35">
        <f t="shared" si="579"/>
        <v>32441.370716510904</v>
      </c>
      <c r="CO194" s="34">
        <v>0</v>
      </c>
      <c r="CP194" s="9">
        <v>0</v>
      </c>
      <c r="CQ194" s="35">
        <v>0</v>
      </c>
      <c r="CR194" s="34">
        <v>0</v>
      </c>
      <c r="CS194" s="9">
        <v>0</v>
      </c>
      <c r="CT194" s="35">
        <f t="shared" si="580"/>
        <v>0</v>
      </c>
      <c r="CU194" s="34">
        <v>0</v>
      </c>
      <c r="CV194" s="9">
        <v>0</v>
      </c>
      <c r="CW194" s="35">
        <v>0</v>
      </c>
      <c r="CX194" s="34">
        <v>0</v>
      </c>
      <c r="CY194" s="9">
        <v>0</v>
      </c>
      <c r="CZ194" s="35">
        <v>0</v>
      </c>
      <c r="DA194" s="34">
        <v>0</v>
      </c>
      <c r="DB194" s="9">
        <v>0</v>
      </c>
      <c r="DC194" s="35">
        <v>0</v>
      </c>
      <c r="DD194" s="34">
        <v>0</v>
      </c>
      <c r="DE194" s="9">
        <v>0</v>
      </c>
      <c r="DF194" s="35">
        <v>0</v>
      </c>
      <c r="DG194" s="34">
        <v>0</v>
      </c>
      <c r="DH194" s="9">
        <v>0</v>
      </c>
      <c r="DI194" s="35">
        <v>0</v>
      </c>
      <c r="DJ194" s="34">
        <v>0</v>
      </c>
      <c r="DK194" s="9">
        <v>0</v>
      </c>
      <c r="DL194" s="35">
        <v>0</v>
      </c>
      <c r="DM194" s="34">
        <v>264</v>
      </c>
      <c r="DN194" s="9">
        <v>2626.7089999999998</v>
      </c>
      <c r="DO194" s="35">
        <f t="shared" si="581"/>
        <v>9949.6553030303021</v>
      </c>
      <c r="DP194" s="34">
        <v>259.875</v>
      </c>
      <c r="DQ194" s="9">
        <v>2596.1790000000001</v>
      </c>
      <c r="DR194" s="35">
        <f t="shared" si="582"/>
        <v>9990.1067821067827</v>
      </c>
      <c r="DS194" s="34">
        <v>0</v>
      </c>
      <c r="DT194" s="9">
        <v>0</v>
      </c>
      <c r="DU194" s="35">
        <f t="shared" si="583"/>
        <v>0</v>
      </c>
      <c r="DV194" s="34">
        <v>0</v>
      </c>
      <c r="DW194" s="9">
        <v>0</v>
      </c>
      <c r="DX194" s="35">
        <f t="shared" si="584"/>
        <v>0</v>
      </c>
      <c r="DY194" s="34">
        <v>0</v>
      </c>
      <c r="DZ194" s="9">
        <v>0</v>
      </c>
      <c r="EA194" s="35">
        <v>0</v>
      </c>
      <c r="EB194" s="7">
        <f t="shared" ref="EB194:EB213" si="591">C194+L194+O194+U194+X194+AA194+AD194+AG194+AM194+AP194+AS194+AV194+AY194+BE194+BB194+BH194+BK194+BN194+BQ194+BW194+CF194+CI194+CL194+CU194+CX194+DA194+DG194+DJ194+DM194+DP194+DY194+DD194+R194+AJ194+BT194+CC194+CO194</f>
        <v>1020.56127</v>
      </c>
      <c r="EC194" s="11">
        <f t="shared" ref="EC194:EC213" si="592">D194+M194+P194+V194+Y194+AB194+AE194+AH194+AN194+AQ194+AT194+AW194+AZ194+BF194+BC194+BI194+BL194+BO194+BR194+BX194+CG194+CJ194+CM194+CV194+CY194+DB194+DH194+DK194+DN194+DQ194+DZ194+DE194+S194+AK194+BU194+CD194+CP194</f>
        <v>11583.6</v>
      </c>
    </row>
    <row r="195" spans="1:133" x14ac:dyDescent="0.3">
      <c r="A195" s="47">
        <v>2018</v>
      </c>
      <c r="B195" s="44" t="s">
        <v>12</v>
      </c>
      <c r="C195" s="34">
        <v>0</v>
      </c>
      <c r="D195" s="9">
        <v>0</v>
      </c>
      <c r="E195" s="35">
        <v>0</v>
      </c>
      <c r="F195" s="34">
        <v>0</v>
      </c>
      <c r="G195" s="9">
        <v>0</v>
      </c>
      <c r="H195" s="35">
        <v>0</v>
      </c>
      <c r="I195" s="34">
        <v>0</v>
      </c>
      <c r="J195" s="9">
        <v>0</v>
      </c>
      <c r="K195" s="35">
        <f t="shared" si="575"/>
        <v>0</v>
      </c>
      <c r="L195" s="34">
        <v>0</v>
      </c>
      <c r="M195" s="9">
        <v>0</v>
      </c>
      <c r="N195" s="35">
        <v>0</v>
      </c>
      <c r="O195" s="34">
        <v>0</v>
      </c>
      <c r="P195" s="9">
        <v>0</v>
      </c>
      <c r="Q195" s="35">
        <v>0</v>
      </c>
      <c r="R195" s="34">
        <v>0.02</v>
      </c>
      <c r="S195" s="9">
        <v>0.64</v>
      </c>
      <c r="T195" s="35">
        <f t="shared" ref="T195" si="593">S195/R195*1000</f>
        <v>32000</v>
      </c>
      <c r="U195" s="34">
        <v>0</v>
      </c>
      <c r="V195" s="9">
        <v>0</v>
      </c>
      <c r="W195" s="35">
        <v>0</v>
      </c>
      <c r="X195" s="34">
        <v>100.0001</v>
      </c>
      <c r="Y195" s="9">
        <v>768.14400000000001</v>
      </c>
      <c r="Z195" s="35">
        <f t="shared" si="576"/>
        <v>7681.4323185676812</v>
      </c>
      <c r="AA195" s="34">
        <v>0</v>
      </c>
      <c r="AB195" s="9">
        <v>0</v>
      </c>
      <c r="AC195" s="35">
        <v>0</v>
      </c>
      <c r="AD195" s="34">
        <v>0</v>
      </c>
      <c r="AE195" s="9">
        <v>0</v>
      </c>
      <c r="AF195" s="35">
        <v>0</v>
      </c>
      <c r="AG195" s="34">
        <v>0</v>
      </c>
      <c r="AH195" s="9">
        <v>0</v>
      </c>
      <c r="AI195" s="35">
        <v>0</v>
      </c>
      <c r="AJ195" s="34">
        <v>0</v>
      </c>
      <c r="AK195" s="9">
        <v>0</v>
      </c>
      <c r="AL195" s="35">
        <v>0</v>
      </c>
      <c r="AM195" s="34">
        <v>24.75</v>
      </c>
      <c r="AN195" s="9">
        <v>208.59700000000001</v>
      </c>
      <c r="AO195" s="35">
        <f t="shared" si="586"/>
        <v>8428.1616161616166</v>
      </c>
      <c r="AP195" s="34">
        <v>0</v>
      </c>
      <c r="AQ195" s="9">
        <v>0</v>
      </c>
      <c r="AR195" s="35">
        <v>0</v>
      </c>
      <c r="AS195" s="34">
        <v>146.02204</v>
      </c>
      <c r="AT195" s="9">
        <v>1322.1120000000001</v>
      </c>
      <c r="AU195" s="35">
        <f t="shared" si="577"/>
        <v>9054.1948325061076</v>
      </c>
      <c r="AV195" s="34">
        <v>0</v>
      </c>
      <c r="AW195" s="9">
        <v>0</v>
      </c>
      <c r="AX195" s="35">
        <v>0</v>
      </c>
      <c r="AY195" s="34">
        <v>0</v>
      </c>
      <c r="AZ195" s="9">
        <v>0</v>
      </c>
      <c r="BA195" s="35">
        <v>0</v>
      </c>
      <c r="BB195" s="34">
        <v>0</v>
      </c>
      <c r="BC195" s="9">
        <v>0</v>
      </c>
      <c r="BD195" s="35">
        <v>0</v>
      </c>
      <c r="BE195" s="34">
        <v>0</v>
      </c>
      <c r="BF195" s="9">
        <v>0</v>
      </c>
      <c r="BG195" s="35">
        <v>0</v>
      </c>
      <c r="BH195" s="34">
        <v>24</v>
      </c>
      <c r="BI195" s="9">
        <v>304.23</v>
      </c>
      <c r="BJ195" s="35">
        <f t="shared" ref="BJ195" si="594">BI195/BH195*1000</f>
        <v>12676.250000000002</v>
      </c>
      <c r="BK195" s="34">
        <v>0</v>
      </c>
      <c r="BL195" s="9">
        <v>0</v>
      </c>
      <c r="BM195" s="35">
        <v>0</v>
      </c>
      <c r="BN195" s="34">
        <v>0</v>
      </c>
      <c r="BO195" s="9">
        <v>0</v>
      </c>
      <c r="BP195" s="35">
        <v>0</v>
      </c>
      <c r="BQ195" s="34">
        <v>0</v>
      </c>
      <c r="BR195" s="9">
        <v>0</v>
      </c>
      <c r="BS195" s="35">
        <v>0</v>
      </c>
      <c r="BT195" s="34">
        <v>0</v>
      </c>
      <c r="BU195" s="9">
        <v>0</v>
      </c>
      <c r="BV195" s="35">
        <v>0</v>
      </c>
      <c r="BW195" s="34">
        <v>0</v>
      </c>
      <c r="BX195" s="9">
        <v>0</v>
      </c>
      <c r="BY195" s="35">
        <v>0</v>
      </c>
      <c r="BZ195" s="34"/>
      <c r="CA195" s="9"/>
      <c r="CB195" s="35"/>
      <c r="CC195" s="34">
        <v>0</v>
      </c>
      <c r="CD195" s="9">
        <v>0</v>
      </c>
      <c r="CE195" s="35">
        <v>0</v>
      </c>
      <c r="CF195" s="34">
        <v>0.42499999999999999</v>
      </c>
      <c r="CG195" s="9">
        <v>41.527999999999999</v>
      </c>
      <c r="CH195" s="35">
        <f t="shared" si="578"/>
        <v>97712.941176470587</v>
      </c>
      <c r="CI195" s="34">
        <v>0</v>
      </c>
      <c r="CJ195" s="9">
        <v>0</v>
      </c>
      <c r="CK195" s="35">
        <v>0</v>
      </c>
      <c r="CL195" s="34">
        <v>53.375</v>
      </c>
      <c r="CM195" s="9">
        <v>1295.1420000000001</v>
      </c>
      <c r="CN195" s="35">
        <f t="shared" si="579"/>
        <v>24264.95550351288</v>
      </c>
      <c r="CO195" s="34">
        <v>0</v>
      </c>
      <c r="CP195" s="9">
        <v>0</v>
      </c>
      <c r="CQ195" s="35">
        <v>0</v>
      </c>
      <c r="CR195" s="34">
        <v>0</v>
      </c>
      <c r="CS195" s="9">
        <v>0</v>
      </c>
      <c r="CT195" s="35">
        <f t="shared" si="580"/>
        <v>0</v>
      </c>
      <c r="CU195" s="34">
        <v>0</v>
      </c>
      <c r="CV195" s="9">
        <v>0</v>
      </c>
      <c r="CW195" s="35">
        <v>0</v>
      </c>
      <c r="CX195" s="34">
        <v>0</v>
      </c>
      <c r="CY195" s="9">
        <v>0</v>
      </c>
      <c r="CZ195" s="35">
        <v>0</v>
      </c>
      <c r="DA195" s="34">
        <v>0</v>
      </c>
      <c r="DB195" s="9">
        <v>0</v>
      </c>
      <c r="DC195" s="35">
        <v>0</v>
      </c>
      <c r="DD195" s="34">
        <v>0</v>
      </c>
      <c r="DE195" s="9">
        <v>0</v>
      </c>
      <c r="DF195" s="35">
        <v>0</v>
      </c>
      <c r="DG195" s="34">
        <v>0</v>
      </c>
      <c r="DH195" s="9">
        <v>0</v>
      </c>
      <c r="DI195" s="35">
        <v>0</v>
      </c>
      <c r="DJ195" s="34">
        <v>0</v>
      </c>
      <c r="DK195" s="9">
        <v>0</v>
      </c>
      <c r="DL195" s="35">
        <v>0</v>
      </c>
      <c r="DM195" s="34">
        <v>120</v>
      </c>
      <c r="DN195" s="9">
        <v>1181.81</v>
      </c>
      <c r="DO195" s="35">
        <f t="shared" si="581"/>
        <v>9848.4166666666679</v>
      </c>
      <c r="DP195" s="34">
        <v>422.625</v>
      </c>
      <c r="DQ195" s="9">
        <v>3779.8209999999999</v>
      </c>
      <c r="DR195" s="35">
        <f t="shared" si="582"/>
        <v>8943.6758355516122</v>
      </c>
      <c r="DS195" s="34">
        <v>0</v>
      </c>
      <c r="DT195" s="9">
        <v>0</v>
      </c>
      <c r="DU195" s="35">
        <f t="shared" si="583"/>
        <v>0</v>
      </c>
      <c r="DV195" s="34">
        <v>0</v>
      </c>
      <c r="DW195" s="9">
        <v>0</v>
      </c>
      <c r="DX195" s="35">
        <f t="shared" si="584"/>
        <v>0</v>
      </c>
      <c r="DY195" s="34">
        <v>0</v>
      </c>
      <c r="DZ195" s="9">
        <v>0</v>
      </c>
      <c r="EA195" s="35">
        <v>0</v>
      </c>
      <c r="EB195" s="7">
        <f t="shared" si="591"/>
        <v>891.21713999999997</v>
      </c>
      <c r="EC195" s="11">
        <f t="shared" si="592"/>
        <v>8902.0239999999994</v>
      </c>
    </row>
    <row r="196" spans="1:133" x14ac:dyDescent="0.3">
      <c r="A196" s="47">
        <v>2018</v>
      </c>
      <c r="B196" s="44" t="s">
        <v>13</v>
      </c>
      <c r="C196" s="34">
        <v>0</v>
      </c>
      <c r="D196" s="9">
        <v>0</v>
      </c>
      <c r="E196" s="35">
        <v>0</v>
      </c>
      <c r="F196" s="34">
        <v>0</v>
      </c>
      <c r="G196" s="9">
        <v>0</v>
      </c>
      <c r="H196" s="35">
        <v>0</v>
      </c>
      <c r="I196" s="34">
        <v>0</v>
      </c>
      <c r="J196" s="9">
        <v>0</v>
      </c>
      <c r="K196" s="35">
        <f t="shared" si="575"/>
        <v>0</v>
      </c>
      <c r="L196" s="34">
        <v>0</v>
      </c>
      <c r="M196" s="9">
        <v>0</v>
      </c>
      <c r="N196" s="35">
        <v>0</v>
      </c>
      <c r="O196" s="34">
        <v>0</v>
      </c>
      <c r="P196" s="9">
        <v>0</v>
      </c>
      <c r="Q196" s="35">
        <v>0</v>
      </c>
      <c r="R196" s="34">
        <v>0</v>
      </c>
      <c r="S196" s="9">
        <v>0</v>
      </c>
      <c r="T196" s="35">
        <v>0</v>
      </c>
      <c r="U196" s="34">
        <v>0</v>
      </c>
      <c r="V196" s="9">
        <v>0</v>
      </c>
      <c r="W196" s="35">
        <v>0</v>
      </c>
      <c r="X196" s="34">
        <v>0</v>
      </c>
      <c r="Y196" s="9">
        <v>0</v>
      </c>
      <c r="Z196" s="35">
        <v>0</v>
      </c>
      <c r="AA196" s="34">
        <v>0</v>
      </c>
      <c r="AB196" s="9">
        <v>0</v>
      </c>
      <c r="AC196" s="35">
        <v>0</v>
      </c>
      <c r="AD196" s="34">
        <v>0</v>
      </c>
      <c r="AE196" s="9">
        <v>0</v>
      </c>
      <c r="AF196" s="35">
        <v>0</v>
      </c>
      <c r="AG196" s="34">
        <v>0</v>
      </c>
      <c r="AH196" s="9">
        <v>0</v>
      </c>
      <c r="AI196" s="35">
        <v>0</v>
      </c>
      <c r="AJ196" s="34">
        <v>0</v>
      </c>
      <c r="AK196" s="9">
        <v>0</v>
      </c>
      <c r="AL196" s="35">
        <v>0</v>
      </c>
      <c r="AM196" s="34">
        <v>24.75</v>
      </c>
      <c r="AN196" s="9">
        <v>218.107</v>
      </c>
      <c r="AO196" s="35">
        <f t="shared" si="586"/>
        <v>8812.4040404040406</v>
      </c>
      <c r="AP196" s="34">
        <v>0</v>
      </c>
      <c r="AQ196" s="9">
        <v>0</v>
      </c>
      <c r="AR196" s="35">
        <v>0</v>
      </c>
      <c r="AS196" s="34">
        <v>499.46446999999995</v>
      </c>
      <c r="AT196" s="9">
        <v>5340.3950000000004</v>
      </c>
      <c r="AU196" s="35">
        <f t="shared" si="577"/>
        <v>10692.242032751601</v>
      </c>
      <c r="AV196" s="34">
        <v>0</v>
      </c>
      <c r="AW196" s="9">
        <v>0</v>
      </c>
      <c r="AX196" s="35">
        <v>0</v>
      </c>
      <c r="AY196" s="34">
        <v>0</v>
      </c>
      <c r="AZ196" s="9">
        <v>0</v>
      </c>
      <c r="BA196" s="35">
        <v>0</v>
      </c>
      <c r="BB196" s="34">
        <v>0</v>
      </c>
      <c r="BC196" s="9">
        <v>0</v>
      </c>
      <c r="BD196" s="35">
        <v>0</v>
      </c>
      <c r="BE196" s="34">
        <v>0</v>
      </c>
      <c r="BF196" s="9">
        <v>0</v>
      </c>
      <c r="BG196" s="35">
        <v>0</v>
      </c>
      <c r="BH196" s="34">
        <v>0</v>
      </c>
      <c r="BI196" s="9">
        <v>0</v>
      </c>
      <c r="BJ196" s="35">
        <v>0</v>
      </c>
      <c r="BK196" s="34">
        <v>0</v>
      </c>
      <c r="BL196" s="9">
        <v>0</v>
      </c>
      <c r="BM196" s="35">
        <v>0</v>
      </c>
      <c r="BN196" s="34">
        <v>0</v>
      </c>
      <c r="BO196" s="9">
        <v>0</v>
      </c>
      <c r="BP196" s="35">
        <v>0</v>
      </c>
      <c r="BQ196" s="34">
        <v>0</v>
      </c>
      <c r="BR196" s="9">
        <v>0</v>
      </c>
      <c r="BS196" s="35">
        <v>0</v>
      </c>
      <c r="BT196" s="34">
        <v>0</v>
      </c>
      <c r="BU196" s="9">
        <v>0</v>
      </c>
      <c r="BV196" s="35">
        <v>0</v>
      </c>
      <c r="BW196" s="34">
        <v>0</v>
      </c>
      <c r="BX196" s="9">
        <v>0</v>
      </c>
      <c r="BY196" s="35">
        <v>0</v>
      </c>
      <c r="BZ196" s="34"/>
      <c r="CA196" s="9"/>
      <c r="CB196" s="35"/>
      <c r="CC196" s="34">
        <v>0</v>
      </c>
      <c r="CD196" s="9">
        <v>0</v>
      </c>
      <c r="CE196" s="35">
        <v>0</v>
      </c>
      <c r="CF196" s="34">
        <v>20.786000000000001</v>
      </c>
      <c r="CG196" s="9">
        <v>670.86599999999999</v>
      </c>
      <c r="CH196" s="35">
        <f t="shared" si="578"/>
        <v>32274.896564995666</v>
      </c>
      <c r="CI196" s="34">
        <v>0</v>
      </c>
      <c r="CJ196" s="9">
        <v>0</v>
      </c>
      <c r="CK196" s="35">
        <v>0</v>
      </c>
      <c r="CL196" s="34">
        <v>0</v>
      </c>
      <c r="CM196" s="9">
        <v>0</v>
      </c>
      <c r="CN196" s="35">
        <v>0</v>
      </c>
      <c r="CO196" s="34">
        <v>0.01</v>
      </c>
      <c r="CP196" s="9">
        <v>0.01</v>
      </c>
      <c r="CQ196" s="35">
        <f t="shared" si="589"/>
        <v>1000</v>
      </c>
      <c r="CR196" s="34">
        <v>0</v>
      </c>
      <c r="CS196" s="9">
        <v>0</v>
      </c>
      <c r="CT196" s="35">
        <f t="shared" si="580"/>
        <v>0</v>
      </c>
      <c r="CU196" s="34">
        <v>0</v>
      </c>
      <c r="CV196" s="9">
        <v>0</v>
      </c>
      <c r="CW196" s="35">
        <v>0</v>
      </c>
      <c r="CX196" s="34">
        <v>0</v>
      </c>
      <c r="CY196" s="9">
        <v>0</v>
      </c>
      <c r="CZ196" s="35">
        <v>0</v>
      </c>
      <c r="DA196" s="34">
        <v>0</v>
      </c>
      <c r="DB196" s="9">
        <v>0</v>
      </c>
      <c r="DC196" s="35">
        <v>0</v>
      </c>
      <c r="DD196" s="34">
        <v>0</v>
      </c>
      <c r="DE196" s="9">
        <v>0</v>
      </c>
      <c r="DF196" s="35">
        <v>0</v>
      </c>
      <c r="DG196" s="34">
        <v>0</v>
      </c>
      <c r="DH196" s="9">
        <v>0</v>
      </c>
      <c r="DI196" s="35">
        <v>0</v>
      </c>
      <c r="DJ196" s="34">
        <v>0</v>
      </c>
      <c r="DK196" s="9">
        <v>0</v>
      </c>
      <c r="DL196" s="35">
        <v>0</v>
      </c>
      <c r="DM196" s="34">
        <v>192</v>
      </c>
      <c r="DN196" s="9">
        <v>1997.0519999999999</v>
      </c>
      <c r="DO196" s="35">
        <f t="shared" si="581"/>
        <v>10401.3125</v>
      </c>
      <c r="DP196" s="34">
        <v>319.47500000000002</v>
      </c>
      <c r="DQ196" s="9">
        <v>3411.6790000000001</v>
      </c>
      <c r="DR196" s="35">
        <f t="shared" si="582"/>
        <v>10679.017137491195</v>
      </c>
      <c r="DS196" s="34">
        <v>0</v>
      </c>
      <c r="DT196" s="9">
        <v>0</v>
      </c>
      <c r="DU196" s="35">
        <f t="shared" si="583"/>
        <v>0</v>
      </c>
      <c r="DV196" s="34">
        <v>0</v>
      </c>
      <c r="DW196" s="9">
        <v>0</v>
      </c>
      <c r="DX196" s="35">
        <f t="shared" si="584"/>
        <v>0</v>
      </c>
      <c r="DY196" s="34">
        <v>0</v>
      </c>
      <c r="DZ196" s="9">
        <v>0</v>
      </c>
      <c r="EA196" s="35">
        <v>0</v>
      </c>
      <c r="EB196" s="7">
        <f t="shared" si="591"/>
        <v>1056.4854699999999</v>
      </c>
      <c r="EC196" s="11">
        <f t="shared" si="592"/>
        <v>11638.109</v>
      </c>
    </row>
    <row r="197" spans="1:133" x14ac:dyDescent="0.3">
      <c r="A197" s="47">
        <v>2018</v>
      </c>
      <c r="B197" s="44" t="s">
        <v>14</v>
      </c>
      <c r="C197" s="34">
        <v>0</v>
      </c>
      <c r="D197" s="9">
        <v>0</v>
      </c>
      <c r="E197" s="35">
        <v>0</v>
      </c>
      <c r="F197" s="34">
        <v>0</v>
      </c>
      <c r="G197" s="9">
        <v>0</v>
      </c>
      <c r="H197" s="35">
        <v>0</v>
      </c>
      <c r="I197" s="34">
        <v>0</v>
      </c>
      <c r="J197" s="9">
        <v>0</v>
      </c>
      <c r="K197" s="35">
        <f t="shared" si="575"/>
        <v>0</v>
      </c>
      <c r="L197" s="34">
        <v>0</v>
      </c>
      <c r="M197" s="9">
        <v>0</v>
      </c>
      <c r="N197" s="35">
        <v>0</v>
      </c>
      <c r="O197" s="34">
        <v>0</v>
      </c>
      <c r="P197" s="9">
        <v>0</v>
      </c>
      <c r="Q197" s="35">
        <v>0</v>
      </c>
      <c r="R197" s="34">
        <v>0</v>
      </c>
      <c r="S197" s="9">
        <v>0</v>
      </c>
      <c r="T197" s="35">
        <v>0</v>
      </c>
      <c r="U197" s="34">
        <v>0</v>
      </c>
      <c r="V197" s="9">
        <v>0</v>
      </c>
      <c r="W197" s="35">
        <v>0</v>
      </c>
      <c r="X197" s="34">
        <v>200</v>
      </c>
      <c r="Y197" s="9">
        <v>2046.704</v>
      </c>
      <c r="Z197" s="35">
        <f t="shared" si="576"/>
        <v>10233.52</v>
      </c>
      <c r="AA197" s="34">
        <v>0</v>
      </c>
      <c r="AB197" s="9">
        <v>0</v>
      </c>
      <c r="AC197" s="35">
        <v>0</v>
      </c>
      <c r="AD197" s="34">
        <v>0</v>
      </c>
      <c r="AE197" s="9">
        <v>0</v>
      </c>
      <c r="AF197" s="35">
        <v>0</v>
      </c>
      <c r="AG197" s="34">
        <v>22.73</v>
      </c>
      <c r="AH197" s="9">
        <v>88.534000000000006</v>
      </c>
      <c r="AI197" s="35">
        <f t="shared" ref="AI197" si="595">AH197/AG197*1000</f>
        <v>3895.028596568412</v>
      </c>
      <c r="AJ197" s="34">
        <v>0</v>
      </c>
      <c r="AK197" s="9">
        <v>0</v>
      </c>
      <c r="AL197" s="35">
        <v>0</v>
      </c>
      <c r="AM197" s="34">
        <v>148.5</v>
      </c>
      <c r="AN197" s="9">
        <v>1289.721</v>
      </c>
      <c r="AO197" s="35">
        <f t="shared" si="586"/>
        <v>8684.9898989898993</v>
      </c>
      <c r="AP197" s="34">
        <v>0</v>
      </c>
      <c r="AQ197" s="9">
        <v>0</v>
      </c>
      <c r="AR197" s="35">
        <v>0</v>
      </c>
      <c r="AS197" s="34">
        <v>170.03464000000002</v>
      </c>
      <c r="AT197" s="9">
        <v>2042.9280000000001</v>
      </c>
      <c r="AU197" s="35">
        <f t="shared" si="577"/>
        <v>12014.775342247909</v>
      </c>
      <c r="AV197" s="34">
        <v>0</v>
      </c>
      <c r="AW197" s="9">
        <v>0</v>
      </c>
      <c r="AX197" s="35">
        <v>0</v>
      </c>
      <c r="AY197" s="34">
        <v>0</v>
      </c>
      <c r="AZ197" s="9">
        <v>0</v>
      </c>
      <c r="BA197" s="35">
        <v>0</v>
      </c>
      <c r="BB197" s="34">
        <v>0</v>
      </c>
      <c r="BC197" s="9">
        <v>0</v>
      </c>
      <c r="BD197" s="35">
        <v>0</v>
      </c>
      <c r="BE197" s="34">
        <v>0</v>
      </c>
      <c r="BF197" s="9">
        <v>0</v>
      </c>
      <c r="BG197" s="35">
        <v>0</v>
      </c>
      <c r="BH197" s="34">
        <v>0</v>
      </c>
      <c r="BI197" s="9">
        <v>0</v>
      </c>
      <c r="BJ197" s="35">
        <v>0</v>
      </c>
      <c r="BK197" s="34">
        <v>0</v>
      </c>
      <c r="BL197" s="9">
        <v>0</v>
      </c>
      <c r="BM197" s="35">
        <v>0</v>
      </c>
      <c r="BN197" s="34">
        <v>0</v>
      </c>
      <c r="BO197" s="9">
        <v>0</v>
      </c>
      <c r="BP197" s="35">
        <v>0</v>
      </c>
      <c r="BQ197" s="34">
        <v>0</v>
      </c>
      <c r="BR197" s="9">
        <v>0</v>
      </c>
      <c r="BS197" s="35">
        <v>0</v>
      </c>
      <c r="BT197" s="34">
        <v>0</v>
      </c>
      <c r="BU197" s="9">
        <v>0</v>
      </c>
      <c r="BV197" s="35">
        <v>0</v>
      </c>
      <c r="BW197" s="34">
        <v>0</v>
      </c>
      <c r="BX197" s="9">
        <v>0</v>
      </c>
      <c r="BY197" s="35">
        <v>0</v>
      </c>
      <c r="BZ197" s="34"/>
      <c r="CA197" s="9"/>
      <c r="CB197" s="35"/>
      <c r="CC197" s="34">
        <v>0</v>
      </c>
      <c r="CD197" s="9">
        <v>0</v>
      </c>
      <c r="CE197" s="35">
        <v>0</v>
      </c>
      <c r="CF197" s="34">
        <v>35.46</v>
      </c>
      <c r="CG197" s="9">
        <v>1276.691</v>
      </c>
      <c r="CH197" s="35">
        <f t="shared" si="578"/>
        <v>36003.694303440498</v>
      </c>
      <c r="CI197" s="34">
        <v>0</v>
      </c>
      <c r="CJ197" s="9">
        <v>0</v>
      </c>
      <c r="CK197" s="35">
        <v>0</v>
      </c>
      <c r="CL197" s="34">
        <v>17.375</v>
      </c>
      <c r="CM197" s="9">
        <v>675.01400000000001</v>
      </c>
      <c r="CN197" s="35">
        <f t="shared" si="579"/>
        <v>38849.726618705034</v>
      </c>
      <c r="CO197" s="34">
        <v>0</v>
      </c>
      <c r="CP197" s="9">
        <v>0</v>
      </c>
      <c r="CQ197" s="35">
        <v>0</v>
      </c>
      <c r="CR197" s="34">
        <v>0</v>
      </c>
      <c r="CS197" s="9">
        <v>0</v>
      </c>
      <c r="CT197" s="35">
        <f t="shared" si="580"/>
        <v>0</v>
      </c>
      <c r="CU197" s="34">
        <v>0</v>
      </c>
      <c r="CV197" s="9">
        <v>0</v>
      </c>
      <c r="CW197" s="35">
        <v>0</v>
      </c>
      <c r="CX197" s="34">
        <v>0</v>
      </c>
      <c r="CY197" s="9">
        <v>0</v>
      </c>
      <c r="CZ197" s="35">
        <v>0</v>
      </c>
      <c r="DA197" s="34">
        <v>0</v>
      </c>
      <c r="DB197" s="9">
        <v>0</v>
      </c>
      <c r="DC197" s="35">
        <v>0</v>
      </c>
      <c r="DD197" s="34">
        <v>0</v>
      </c>
      <c r="DE197" s="9">
        <v>0</v>
      </c>
      <c r="DF197" s="35">
        <v>0</v>
      </c>
      <c r="DG197" s="34">
        <v>0</v>
      </c>
      <c r="DH197" s="9">
        <v>0</v>
      </c>
      <c r="DI197" s="35">
        <v>0</v>
      </c>
      <c r="DJ197" s="34">
        <v>0</v>
      </c>
      <c r="DK197" s="9">
        <v>0</v>
      </c>
      <c r="DL197" s="35">
        <v>0</v>
      </c>
      <c r="DM197" s="34">
        <v>192</v>
      </c>
      <c r="DN197" s="9">
        <v>2084.6</v>
      </c>
      <c r="DO197" s="35">
        <f t="shared" si="581"/>
        <v>10857.291666666666</v>
      </c>
      <c r="DP197" s="34">
        <v>643.67499999999995</v>
      </c>
      <c r="DQ197" s="9">
        <v>7949.5820000000003</v>
      </c>
      <c r="DR197" s="35">
        <f t="shared" si="582"/>
        <v>12350.304113100556</v>
      </c>
      <c r="DS197" s="34">
        <v>0</v>
      </c>
      <c r="DT197" s="9">
        <v>0</v>
      </c>
      <c r="DU197" s="35">
        <f t="shared" si="583"/>
        <v>0</v>
      </c>
      <c r="DV197" s="34">
        <v>0</v>
      </c>
      <c r="DW197" s="9">
        <v>0</v>
      </c>
      <c r="DX197" s="35">
        <f t="shared" si="584"/>
        <v>0</v>
      </c>
      <c r="DY197" s="34">
        <v>0.12029999999999999</v>
      </c>
      <c r="DZ197" s="9">
        <v>0.85</v>
      </c>
      <c r="EA197" s="35">
        <f t="shared" ref="EA197" si="596">DZ197/DY197*1000</f>
        <v>7065.6691604322532</v>
      </c>
      <c r="EB197" s="7">
        <f t="shared" si="591"/>
        <v>1429.8949400000001</v>
      </c>
      <c r="EC197" s="11">
        <f t="shared" si="592"/>
        <v>17454.623999999996</v>
      </c>
    </row>
    <row r="198" spans="1:133" x14ac:dyDescent="0.3">
      <c r="A198" s="47">
        <v>2018</v>
      </c>
      <c r="B198" s="44" t="s">
        <v>15</v>
      </c>
      <c r="C198" s="34">
        <v>0</v>
      </c>
      <c r="D198" s="9">
        <v>0</v>
      </c>
      <c r="E198" s="35">
        <v>0</v>
      </c>
      <c r="F198" s="34">
        <v>0</v>
      </c>
      <c r="G198" s="9">
        <v>0</v>
      </c>
      <c r="H198" s="35">
        <v>0</v>
      </c>
      <c r="I198" s="34">
        <v>0</v>
      </c>
      <c r="J198" s="9">
        <v>0</v>
      </c>
      <c r="K198" s="35">
        <f t="shared" si="575"/>
        <v>0</v>
      </c>
      <c r="L198" s="34">
        <v>0</v>
      </c>
      <c r="M198" s="9">
        <v>0</v>
      </c>
      <c r="N198" s="35">
        <v>0</v>
      </c>
      <c r="O198" s="34">
        <v>0</v>
      </c>
      <c r="P198" s="9">
        <v>0</v>
      </c>
      <c r="Q198" s="35">
        <v>0</v>
      </c>
      <c r="R198" s="34">
        <v>0</v>
      </c>
      <c r="S198" s="9">
        <v>0</v>
      </c>
      <c r="T198" s="35">
        <v>0</v>
      </c>
      <c r="U198" s="34">
        <v>0</v>
      </c>
      <c r="V198" s="9">
        <v>0</v>
      </c>
      <c r="W198" s="35">
        <v>0</v>
      </c>
      <c r="X198" s="34">
        <v>100</v>
      </c>
      <c r="Y198" s="9">
        <v>1063.3019999999999</v>
      </c>
      <c r="Z198" s="35">
        <f t="shared" si="576"/>
        <v>10633.019999999999</v>
      </c>
      <c r="AA198" s="34">
        <v>0</v>
      </c>
      <c r="AB198" s="9">
        <v>0</v>
      </c>
      <c r="AC198" s="35">
        <v>0</v>
      </c>
      <c r="AD198" s="34">
        <v>0</v>
      </c>
      <c r="AE198" s="9">
        <v>0</v>
      </c>
      <c r="AF198" s="35">
        <v>0</v>
      </c>
      <c r="AG198" s="34">
        <v>0</v>
      </c>
      <c r="AH198" s="9">
        <v>0</v>
      </c>
      <c r="AI198" s="35">
        <v>0</v>
      </c>
      <c r="AJ198" s="34">
        <v>0</v>
      </c>
      <c r="AK198" s="9">
        <v>0</v>
      </c>
      <c r="AL198" s="35">
        <v>0</v>
      </c>
      <c r="AM198" s="34">
        <v>436.45</v>
      </c>
      <c r="AN198" s="9">
        <v>4680.74</v>
      </c>
      <c r="AO198" s="35">
        <f t="shared" si="586"/>
        <v>10724.573261541986</v>
      </c>
      <c r="AP198" s="34">
        <v>0</v>
      </c>
      <c r="AQ198" s="9">
        <v>0</v>
      </c>
      <c r="AR198" s="35">
        <v>0</v>
      </c>
      <c r="AS198" s="34">
        <v>471.13632000000001</v>
      </c>
      <c r="AT198" s="9">
        <v>6904.4750000000004</v>
      </c>
      <c r="AU198" s="35">
        <f t="shared" si="577"/>
        <v>14654.94105824828</v>
      </c>
      <c r="AV198" s="34">
        <v>0</v>
      </c>
      <c r="AW198" s="9">
        <v>0</v>
      </c>
      <c r="AX198" s="35">
        <v>0</v>
      </c>
      <c r="AY198" s="34">
        <v>0</v>
      </c>
      <c r="AZ198" s="9">
        <v>0</v>
      </c>
      <c r="BA198" s="35">
        <v>0</v>
      </c>
      <c r="BB198" s="34">
        <v>0</v>
      </c>
      <c r="BC198" s="9">
        <v>0</v>
      </c>
      <c r="BD198" s="35">
        <v>0</v>
      </c>
      <c r="BE198" s="34">
        <v>0</v>
      </c>
      <c r="BF198" s="9">
        <v>0</v>
      </c>
      <c r="BG198" s="35">
        <v>0</v>
      </c>
      <c r="BH198" s="34">
        <v>0</v>
      </c>
      <c r="BI198" s="9">
        <v>0</v>
      </c>
      <c r="BJ198" s="35">
        <v>0</v>
      </c>
      <c r="BK198" s="34">
        <v>0</v>
      </c>
      <c r="BL198" s="9">
        <v>0</v>
      </c>
      <c r="BM198" s="35">
        <v>0</v>
      </c>
      <c r="BN198" s="34">
        <v>0</v>
      </c>
      <c r="BO198" s="9">
        <v>0</v>
      </c>
      <c r="BP198" s="35">
        <v>0</v>
      </c>
      <c r="BQ198" s="34">
        <v>0</v>
      </c>
      <c r="BR198" s="9">
        <v>0</v>
      </c>
      <c r="BS198" s="35">
        <v>0</v>
      </c>
      <c r="BT198" s="34">
        <v>0</v>
      </c>
      <c r="BU198" s="9">
        <v>0</v>
      </c>
      <c r="BV198" s="35">
        <v>0</v>
      </c>
      <c r="BW198" s="34">
        <v>0</v>
      </c>
      <c r="BX198" s="9">
        <v>0</v>
      </c>
      <c r="BY198" s="35">
        <v>0</v>
      </c>
      <c r="BZ198" s="34"/>
      <c r="CA198" s="9"/>
      <c r="CB198" s="35"/>
      <c r="CC198" s="34">
        <v>0</v>
      </c>
      <c r="CD198" s="9">
        <v>0</v>
      </c>
      <c r="CE198" s="35">
        <v>0</v>
      </c>
      <c r="CF198" s="34">
        <v>314.452</v>
      </c>
      <c r="CG198" s="9">
        <v>7113.1239999999998</v>
      </c>
      <c r="CH198" s="35">
        <f t="shared" si="578"/>
        <v>22620.698866599672</v>
      </c>
      <c r="CI198" s="34">
        <v>0</v>
      </c>
      <c r="CJ198" s="9">
        <v>0</v>
      </c>
      <c r="CK198" s="35">
        <v>0</v>
      </c>
      <c r="CL198" s="34">
        <v>21</v>
      </c>
      <c r="CM198" s="9">
        <v>792.08799999999997</v>
      </c>
      <c r="CN198" s="35">
        <f t="shared" si="579"/>
        <v>37718.476190476191</v>
      </c>
      <c r="CO198" s="34">
        <v>0</v>
      </c>
      <c r="CP198" s="9">
        <v>0</v>
      </c>
      <c r="CQ198" s="35">
        <v>0</v>
      </c>
      <c r="CR198" s="34">
        <v>0</v>
      </c>
      <c r="CS198" s="9">
        <v>0</v>
      </c>
      <c r="CT198" s="35">
        <f t="shared" si="580"/>
        <v>0</v>
      </c>
      <c r="CU198" s="34">
        <v>0</v>
      </c>
      <c r="CV198" s="9">
        <v>0</v>
      </c>
      <c r="CW198" s="35">
        <v>0</v>
      </c>
      <c r="CX198" s="34">
        <v>0</v>
      </c>
      <c r="CY198" s="9">
        <v>0</v>
      </c>
      <c r="CZ198" s="35">
        <v>0</v>
      </c>
      <c r="DA198" s="34">
        <v>0</v>
      </c>
      <c r="DB198" s="9">
        <v>0</v>
      </c>
      <c r="DC198" s="35">
        <v>0</v>
      </c>
      <c r="DD198" s="34">
        <v>4.6399999999999997E-2</v>
      </c>
      <c r="DE198" s="9">
        <v>0.26800000000000002</v>
      </c>
      <c r="DF198" s="35">
        <f t="shared" si="587"/>
        <v>5775.8620689655181</v>
      </c>
      <c r="DG198" s="34">
        <v>0</v>
      </c>
      <c r="DH198" s="9">
        <v>0</v>
      </c>
      <c r="DI198" s="35">
        <v>0</v>
      </c>
      <c r="DJ198" s="34">
        <v>0</v>
      </c>
      <c r="DK198" s="9">
        <v>0</v>
      </c>
      <c r="DL198" s="35">
        <v>0</v>
      </c>
      <c r="DM198" s="34">
        <v>192</v>
      </c>
      <c r="DN198" s="9">
        <v>2037.2360000000001</v>
      </c>
      <c r="DO198" s="35">
        <f t="shared" si="581"/>
        <v>10610.604166666666</v>
      </c>
      <c r="DP198" s="34">
        <v>316.32499999999999</v>
      </c>
      <c r="DQ198" s="9">
        <v>4594.1509999999998</v>
      </c>
      <c r="DR198" s="35">
        <f t="shared" si="582"/>
        <v>14523.515371848573</v>
      </c>
      <c r="DS198" s="34">
        <v>0</v>
      </c>
      <c r="DT198" s="9">
        <v>0</v>
      </c>
      <c r="DU198" s="35">
        <f t="shared" si="583"/>
        <v>0</v>
      </c>
      <c r="DV198" s="34">
        <v>0</v>
      </c>
      <c r="DW198" s="9">
        <v>0</v>
      </c>
      <c r="DX198" s="35">
        <f t="shared" si="584"/>
        <v>0</v>
      </c>
      <c r="DY198" s="34">
        <v>0</v>
      </c>
      <c r="DZ198" s="9">
        <v>0</v>
      </c>
      <c r="EA198" s="35">
        <v>0</v>
      </c>
      <c r="EB198" s="7">
        <f t="shared" si="591"/>
        <v>1851.4097200000001</v>
      </c>
      <c r="EC198" s="11">
        <f t="shared" si="592"/>
        <v>27185.384000000002</v>
      </c>
    </row>
    <row r="199" spans="1:133" x14ac:dyDescent="0.3">
      <c r="A199" s="47">
        <v>2018</v>
      </c>
      <c r="B199" s="44" t="s">
        <v>16</v>
      </c>
      <c r="C199" s="34">
        <v>0</v>
      </c>
      <c r="D199" s="9">
        <v>0</v>
      </c>
      <c r="E199" s="35">
        <v>0</v>
      </c>
      <c r="F199" s="34">
        <v>0</v>
      </c>
      <c r="G199" s="9">
        <v>0</v>
      </c>
      <c r="H199" s="35">
        <v>0</v>
      </c>
      <c r="I199" s="34">
        <v>0</v>
      </c>
      <c r="J199" s="9">
        <v>0</v>
      </c>
      <c r="K199" s="35">
        <f t="shared" si="575"/>
        <v>0</v>
      </c>
      <c r="L199" s="34">
        <v>0</v>
      </c>
      <c r="M199" s="9">
        <v>0</v>
      </c>
      <c r="N199" s="35">
        <v>0</v>
      </c>
      <c r="O199" s="34">
        <v>0</v>
      </c>
      <c r="P199" s="9">
        <v>0</v>
      </c>
      <c r="Q199" s="35">
        <v>0</v>
      </c>
      <c r="R199" s="34">
        <v>0</v>
      </c>
      <c r="S199" s="9">
        <v>0</v>
      </c>
      <c r="T199" s="35">
        <v>0</v>
      </c>
      <c r="U199" s="34">
        <v>0</v>
      </c>
      <c r="V199" s="9">
        <v>0</v>
      </c>
      <c r="W199" s="35">
        <v>0</v>
      </c>
      <c r="X199" s="34">
        <v>100</v>
      </c>
      <c r="Y199" s="9">
        <v>1047.5609999999999</v>
      </c>
      <c r="Z199" s="35">
        <f t="shared" si="576"/>
        <v>10475.609999999999</v>
      </c>
      <c r="AA199" s="34">
        <v>0</v>
      </c>
      <c r="AB199" s="9">
        <v>0</v>
      </c>
      <c r="AC199" s="35">
        <v>0</v>
      </c>
      <c r="AD199" s="34">
        <v>0</v>
      </c>
      <c r="AE199" s="9">
        <v>0</v>
      </c>
      <c r="AF199" s="35">
        <v>0</v>
      </c>
      <c r="AG199" s="34">
        <v>0</v>
      </c>
      <c r="AH199" s="9">
        <v>0</v>
      </c>
      <c r="AI199" s="35">
        <v>0</v>
      </c>
      <c r="AJ199" s="34">
        <v>0</v>
      </c>
      <c r="AK199" s="9">
        <v>0</v>
      </c>
      <c r="AL199" s="35">
        <v>0</v>
      </c>
      <c r="AM199" s="34">
        <v>198</v>
      </c>
      <c r="AN199" s="9">
        <v>1929.4829999999999</v>
      </c>
      <c r="AO199" s="35">
        <f t="shared" si="586"/>
        <v>9744.863636363636</v>
      </c>
      <c r="AP199" s="34">
        <v>0</v>
      </c>
      <c r="AQ199" s="9">
        <v>0</v>
      </c>
      <c r="AR199" s="35">
        <v>0</v>
      </c>
      <c r="AS199" s="34">
        <v>204.00533999999999</v>
      </c>
      <c r="AT199" s="9">
        <v>2599.7330000000002</v>
      </c>
      <c r="AU199" s="35">
        <f t="shared" si="577"/>
        <v>12743.455636994602</v>
      </c>
      <c r="AV199" s="34">
        <v>0</v>
      </c>
      <c r="AW199" s="9">
        <v>0</v>
      </c>
      <c r="AX199" s="35">
        <v>0</v>
      </c>
      <c r="AY199" s="34">
        <v>0</v>
      </c>
      <c r="AZ199" s="9">
        <v>0</v>
      </c>
      <c r="BA199" s="35">
        <v>0</v>
      </c>
      <c r="BB199" s="34">
        <v>0</v>
      </c>
      <c r="BC199" s="9">
        <v>0</v>
      </c>
      <c r="BD199" s="35">
        <v>0</v>
      </c>
      <c r="BE199" s="34">
        <v>0</v>
      </c>
      <c r="BF199" s="9">
        <v>0</v>
      </c>
      <c r="BG199" s="35">
        <v>0</v>
      </c>
      <c r="BH199" s="34">
        <v>0</v>
      </c>
      <c r="BI199" s="9">
        <v>0</v>
      </c>
      <c r="BJ199" s="35">
        <v>0</v>
      </c>
      <c r="BK199" s="34">
        <v>0</v>
      </c>
      <c r="BL199" s="9">
        <v>0</v>
      </c>
      <c r="BM199" s="35">
        <v>0</v>
      </c>
      <c r="BN199" s="34">
        <v>0</v>
      </c>
      <c r="BO199" s="9">
        <v>0</v>
      </c>
      <c r="BP199" s="35">
        <v>0</v>
      </c>
      <c r="BQ199" s="34">
        <v>0</v>
      </c>
      <c r="BR199" s="9">
        <v>0</v>
      </c>
      <c r="BS199" s="35">
        <v>0</v>
      </c>
      <c r="BT199" s="34">
        <v>0</v>
      </c>
      <c r="BU199" s="9">
        <v>0</v>
      </c>
      <c r="BV199" s="35">
        <v>0</v>
      </c>
      <c r="BW199" s="34">
        <v>0</v>
      </c>
      <c r="BX199" s="9">
        <v>0</v>
      </c>
      <c r="BY199" s="35">
        <v>0</v>
      </c>
      <c r="BZ199" s="34"/>
      <c r="CA199" s="9"/>
      <c r="CB199" s="35"/>
      <c r="CC199" s="34">
        <v>0</v>
      </c>
      <c r="CD199" s="9">
        <v>0</v>
      </c>
      <c r="CE199" s="35">
        <v>0</v>
      </c>
      <c r="CF199" s="34">
        <v>16</v>
      </c>
      <c r="CG199" s="9">
        <v>674.43100000000004</v>
      </c>
      <c r="CH199" s="35">
        <f t="shared" si="578"/>
        <v>42151.9375</v>
      </c>
      <c r="CI199" s="34">
        <v>0</v>
      </c>
      <c r="CJ199" s="9">
        <v>0</v>
      </c>
      <c r="CK199" s="35">
        <v>0</v>
      </c>
      <c r="CL199" s="34">
        <v>59.954999999999998</v>
      </c>
      <c r="CM199" s="9">
        <v>999.83199999999999</v>
      </c>
      <c r="CN199" s="35">
        <f t="shared" si="579"/>
        <v>16676.373947127013</v>
      </c>
      <c r="CO199" s="34">
        <v>0</v>
      </c>
      <c r="CP199" s="9">
        <v>0</v>
      </c>
      <c r="CQ199" s="35">
        <v>0</v>
      </c>
      <c r="CR199" s="34">
        <v>0</v>
      </c>
      <c r="CS199" s="9">
        <v>0</v>
      </c>
      <c r="CT199" s="35">
        <f t="shared" si="580"/>
        <v>0</v>
      </c>
      <c r="CU199" s="34">
        <v>0</v>
      </c>
      <c r="CV199" s="9">
        <v>0</v>
      </c>
      <c r="CW199" s="35">
        <v>0</v>
      </c>
      <c r="CX199" s="34">
        <v>0</v>
      </c>
      <c r="CY199" s="9">
        <v>0</v>
      </c>
      <c r="CZ199" s="35">
        <v>0</v>
      </c>
      <c r="DA199" s="34">
        <v>0</v>
      </c>
      <c r="DB199" s="9">
        <v>0</v>
      </c>
      <c r="DC199" s="35">
        <v>0</v>
      </c>
      <c r="DD199" s="34">
        <v>0</v>
      </c>
      <c r="DE199" s="9">
        <v>0</v>
      </c>
      <c r="DF199" s="35">
        <v>0</v>
      </c>
      <c r="DG199" s="34">
        <v>0</v>
      </c>
      <c r="DH199" s="9">
        <v>0</v>
      </c>
      <c r="DI199" s="35">
        <v>0</v>
      </c>
      <c r="DJ199" s="34">
        <v>0</v>
      </c>
      <c r="DK199" s="9">
        <v>0</v>
      </c>
      <c r="DL199" s="35">
        <v>0</v>
      </c>
      <c r="DM199" s="34">
        <v>95.95</v>
      </c>
      <c r="DN199" s="9">
        <v>1004.441</v>
      </c>
      <c r="DO199" s="35">
        <f t="shared" si="581"/>
        <v>10468.379364252214</v>
      </c>
      <c r="DP199" s="34">
        <v>836.46338000000003</v>
      </c>
      <c r="DQ199" s="9">
        <v>10381.602000000001</v>
      </c>
      <c r="DR199" s="35">
        <f t="shared" si="582"/>
        <v>12411.304843972968</v>
      </c>
      <c r="DS199" s="34">
        <v>0</v>
      </c>
      <c r="DT199" s="9">
        <v>0</v>
      </c>
      <c r="DU199" s="35">
        <f t="shared" si="583"/>
        <v>0</v>
      </c>
      <c r="DV199" s="34">
        <v>0</v>
      </c>
      <c r="DW199" s="9">
        <v>0</v>
      </c>
      <c r="DX199" s="35">
        <f t="shared" si="584"/>
        <v>0</v>
      </c>
      <c r="DY199" s="34">
        <v>0</v>
      </c>
      <c r="DZ199" s="9">
        <v>0</v>
      </c>
      <c r="EA199" s="35">
        <v>0</v>
      </c>
      <c r="EB199" s="7">
        <f t="shared" si="591"/>
        <v>1510.37372</v>
      </c>
      <c r="EC199" s="11">
        <f t="shared" si="592"/>
        <v>18637.083000000002</v>
      </c>
    </row>
    <row r="200" spans="1:133" ht="15" thickBot="1" x14ac:dyDescent="0.35">
      <c r="A200" s="45"/>
      <c r="B200" s="46" t="s">
        <v>17</v>
      </c>
      <c r="C200" s="36">
        <f>SUM(C188:C199)</f>
        <v>0</v>
      </c>
      <c r="D200" s="29">
        <f>SUM(D188:D199)</f>
        <v>0</v>
      </c>
      <c r="E200" s="37"/>
      <c r="F200" s="36">
        <f>SUM(F188:F199)</f>
        <v>0</v>
      </c>
      <c r="G200" s="29">
        <f>SUM(G188:G199)</f>
        <v>0</v>
      </c>
      <c r="H200" s="37"/>
      <c r="I200" s="36">
        <f t="shared" ref="I200:J200" si="597">SUM(I188:I199)</f>
        <v>0</v>
      </c>
      <c r="J200" s="29">
        <f t="shared" si="597"/>
        <v>0</v>
      </c>
      <c r="K200" s="37"/>
      <c r="L200" s="36">
        <f>SUM(L188:L199)</f>
        <v>0</v>
      </c>
      <c r="M200" s="29">
        <f>SUM(M188:M199)</f>
        <v>0</v>
      </c>
      <c r="N200" s="37"/>
      <c r="O200" s="36">
        <f>SUM(O188:O199)</f>
        <v>0</v>
      </c>
      <c r="P200" s="29">
        <f>SUM(P188:P199)</f>
        <v>0</v>
      </c>
      <c r="Q200" s="37"/>
      <c r="R200" s="36">
        <f>SUM(R188:R199)</f>
        <v>0.02</v>
      </c>
      <c r="S200" s="29">
        <f>SUM(S188:S199)</f>
        <v>0.64</v>
      </c>
      <c r="T200" s="37"/>
      <c r="U200" s="36">
        <f>SUM(U188:U199)</f>
        <v>0</v>
      </c>
      <c r="V200" s="29">
        <f>SUM(V188:V199)</f>
        <v>0</v>
      </c>
      <c r="W200" s="37"/>
      <c r="X200" s="36">
        <f>SUM(X188:X199)</f>
        <v>1398.7501</v>
      </c>
      <c r="Y200" s="29">
        <f>SUM(Y188:Y199)</f>
        <v>10274.023999999999</v>
      </c>
      <c r="Z200" s="37"/>
      <c r="AA200" s="36">
        <f>SUM(AA188:AA199)</f>
        <v>0</v>
      </c>
      <c r="AB200" s="29">
        <f>SUM(AB188:AB199)</f>
        <v>0</v>
      </c>
      <c r="AC200" s="37"/>
      <c r="AD200" s="36">
        <f>SUM(AD188:AD199)</f>
        <v>0</v>
      </c>
      <c r="AE200" s="29">
        <f>SUM(AE188:AE199)</f>
        <v>0</v>
      </c>
      <c r="AF200" s="37"/>
      <c r="AG200" s="36">
        <f>SUM(AG188:AG199)</f>
        <v>22.73</v>
      </c>
      <c r="AH200" s="29">
        <f>SUM(AH188:AH199)</f>
        <v>88.534000000000006</v>
      </c>
      <c r="AI200" s="37"/>
      <c r="AJ200" s="36">
        <f>SUM(AJ188:AJ199)</f>
        <v>12</v>
      </c>
      <c r="AK200" s="29">
        <f>SUM(AK188:AK199)</f>
        <v>138</v>
      </c>
      <c r="AL200" s="37"/>
      <c r="AM200" s="36">
        <f>SUM(AM188:AM199)</f>
        <v>1192.4259999999999</v>
      </c>
      <c r="AN200" s="29">
        <f>SUM(AN188:AN199)</f>
        <v>11902.454</v>
      </c>
      <c r="AO200" s="37"/>
      <c r="AP200" s="36">
        <f>SUM(AP188:AP199)</f>
        <v>287.97500000000002</v>
      </c>
      <c r="AQ200" s="29">
        <f>SUM(AQ188:AQ199)</f>
        <v>2808.35</v>
      </c>
      <c r="AR200" s="37"/>
      <c r="AS200" s="36">
        <f>SUM(AS188:AS199)</f>
        <v>3282.7940899999999</v>
      </c>
      <c r="AT200" s="29">
        <f>SUM(AT188:AT199)</f>
        <v>36991.743000000002</v>
      </c>
      <c r="AU200" s="37"/>
      <c r="AV200" s="36">
        <f>SUM(AV188:AV199)</f>
        <v>0</v>
      </c>
      <c r="AW200" s="29">
        <f>SUM(AW188:AW199)</f>
        <v>0</v>
      </c>
      <c r="AX200" s="37"/>
      <c r="AY200" s="36">
        <f>SUM(AY188:AY199)</f>
        <v>0</v>
      </c>
      <c r="AZ200" s="29">
        <f>SUM(AZ188:AZ199)</f>
        <v>0</v>
      </c>
      <c r="BA200" s="37"/>
      <c r="BB200" s="36">
        <f>SUM(BB188:BB199)</f>
        <v>0</v>
      </c>
      <c r="BC200" s="29">
        <f>SUM(BC188:BC199)</f>
        <v>0</v>
      </c>
      <c r="BD200" s="37"/>
      <c r="BE200" s="36">
        <f>SUM(BE188:BE199)</f>
        <v>0</v>
      </c>
      <c r="BF200" s="29">
        <f>SUM(BF188:BF199)</f>
        <v>0</v>
      </c>
      <c r="BG200" s="37"/>
      <c r="BH200" s="36">
        <f>SUM(BH188:BH199)</f>
        <v>24</v>
      </c>
      <c r="BI200" s="29">
        <f>SUM(BI188:BI199)</f>
        <v>304.23</v>
      </c>
      <c r="BJ200" s="37"/>
      <c r="BK200" s="36">
        <f>SUM(BK188:BK199)</f>
        <v>0</v>
      </c>
      <c r="BL200" s="29">
        <f>SUM(BL188:BL199)</f>
        <v>0</v>
      </c>
      <c r="BM200" s="37"/>
      <c r="BN200" s="36">
        <f>SUM(BN188:BN199)</f>
        <v>0</v>
      </c>
      <c r="BO200" s="29">
        <f>SUM(BO188:BO199)</f>
        <v>0</v>
      </c>
      <c r="BP200" s="37"/>
      <c r="BQ200" s="36">
        <f>SUM(BQ188:BQ199)</f>
        <v>0</v>
      </c>
      <c r="BR200" s="29">
        <f>SUM(BR188:BR199)</f>
        <v>0</v>
      </c>
      <c r="BS200" s="37"/>
      <c r="BT200" s="36">
        <f>SUM(BT188:BT199)</f>
        <v>0</v>
      </c>
      <c r="BU200" s="29">
        <f>SUM(BU188:BU199)</f>
        <v>0</v>
      </c>
      <c r="BV200" s="37"/>
      <c r="BW200" s="36">
        <f>SUM(BW188:BW199)</f>
        <v>0</v>
      </c>
      <c r="BX200" s="29">
        <f>SUM(BX188:BX199)</f>
        <v>0</v>
      </c>
      <c r="BY200" s="37"/>
      <c r="BZ200" s="36"/>
      <c r="CA200" s="29"/>
      <c r="CB200" s="37"/>
      <c r="CC200" s="36">
        <f>SUM(CC188:CC199)</f>
        <v>0</v>
      </c>
      <c r="CD200" s="29">
        <f>SUM(CD188:CD199)</f>
        <v>0</v>
      </c>
      <c r="CE200" s="37"/>
      <c r="CF200" s="36">
        <f>SUM(CF188:CF199)</f>
        <v>723.56500000000005</v>
      </c>
      <c r="CG200" s="29">
        <f>SUM(CG188:CG199)</f>
        <v>15873.694</v>
      </c>
      <c r="CH200" s="37"/>
      <c r="CI200" s="36">
        <f>SUM(CI188:CI199)</f>
        <v>0</v>
      </c>
      <c r="CJ200" s="29">
        <f>SUM(CJ188:CJ199)</f>
        <v>0</v>
      </c>
      <c r="CK200" s="37"/>
      <c r="CL200" s="36">
        <f>SUM(CL188:CL199)</f>
        <v>295.755</v>
      </c>
      <c r="CM200" s="29">
        <f>SUM(CM188:CM199)</f>
        <v>6808.1260000000002</v>
      </c>
      <c r="CN200" s="37"/>
      <c r="CO200" s="36">
        <f>SUM(CO188:CO199)</f>
        <v>1.4999999999999999E-2</v>
      </c>
      <c r="CP200" s="29">
        <f>SUM(CP188:CP199)</f>
        <v>0.02</v>
      </c>
      <c r="CQ200" s="37"/>
      <c r="CR200" s="36">
        <f t="shared" ref="CR200:CS200" si="598">SUM(CR188:CR199)</f>
        <v>0</v>
      </c>
      <c r="CS200" s="29">
        <f t="shared" si="598"/>
        <v>0</v>
      </c>
      <c r="CT200" s="37"/>
      <c r="CU200" s="36">
        <f>SUM(CU188:CU199)</f>
        <v>0</v>
      </c>
      <c r="CV200" s="29">
        <f>SUM(CV188:CV199)</f>
        <v>0</v>
      </c>
      <c r="CW200" s="37"/>
      <c r="CX200" s="36">
        <f>SUM(CX188:CX199)</f>
        <v>96</v>
      </c>
      <c r="CY200" s="29">
        <f>SUM(CY188:CY199)</f>
        <v>960.404</v>
      </c>
      <c r="CZ200" s="37"/>
      <c r="DA200" s="36">
        <f>SUM(DA188:DA199)</f>
        <v>0</v>
      </c>
      <c r="DB200" s="29">
        <f>SUM(DB188:DB199)</f>
        <v>0</v>
      </c>
      <c r="DC200" s="37"/>
      <c r="DD200" s="36">
        <f>SUM(DD188:DD199)</f>
        <v>7.4399999999999994E-2</v>
      </c>
      <c r="DE200" s="29">
        <f>SUM(DE188:DE199)</f>
        <v>0.39800000000000002</v>
      </c>
      <c r="DF200" s="37"/>
      <c r="DG200" s="36">
        <f>SUM(DG188:DG199)</f>
        <v>0</v>
      </c>
      <c r="DH200" s="29">
        <f>SUM(DH188:DH199)</f>
        <v>0</v>
      </c>
      <c r="DI200" s="37"/>
      <c r="DJ200" s="36">
        <f>SUM(DJ188:DJ199)</f>
        <v>0</v>
      </c>
      <c r="DK200" s="29">
        <f>SUM(DK188:DK199)</f>
        <v>0</v>
      </c>
      <c r="DL200" s="37"/>
      <c r="DM200" s="36">
        <f>SUM(DM188:DM199)</f>
        <v>1631.95</v>
      </c>
      <c r="DN200" s="29">
        <f>SUM(DN188:DN199)</f>
        <v>17248.721000000001</v>
      </c>
      <c r="DO200" s="37"/>
      <c r="DP200" s="36">
        <f>SUM(DP188:DP199)</f>
        <v>5255.28838</v>
      </c>
      <c r="DQ200" s="29">
        <f>SUM(DQ188:DQ199)</f>
        <v>55743.722000000002</v>
      </c>
      <c r="DR200" s="37"/>
      <c r="DS200" s="36">
        <f t="shared" ref="DS200:DT200" si="599">SUM(DS188:DS199)</f>
        <v>0</v>
      </c>
      <c r="DT200" s="29">
        <f t="shared" si="599"/>
        <v>0</v>
      </c>
      <c r="DU200" s="37"/>
      <c r="DV200" s="36">
        <f t="shared" ref="DV200:DW200" si="600">SUM(DV188:DV199)</f>
        <v>0</v>
      </c>
      <c r="DW200" s="29">
        <f t="shared" si="600"/>
        <v>0</v>
      </c>
      <c r="DX200" s="37"/>
      <c r="DY200" s="36">
        <f>SUM(DY188:DY199)</f>
        <v>0.12029999999999999</v>
      </c>
      <c r="DZ200" s="29">
        <f>SUM(DZ188:DZ199)</f>
        <v>0.85</v>
      </c>
      <c r="EA200" s="37"/>
      <c r="EB200" s="30">
        <f t="shared" si="591"/>
        <v>14223.46327</v>
      </c>
      <c r="EC200" s="31">
        <f t="shared" si="592"/>
        <v>159143.91</v>
      </c>
    </row>
    <row r="201" spans="1:133" x14ac:dyDescent="0.3">
      <c r="A201" s="47">
        <v>2019</v>
      </c>
      <c r="B201" s="44" t="s">
        <v>5</v>
      </c>
      <c r="C201" s="34">
        <v>0</v>
      </c>
      <c r="D201" s="9">
        <v>0</v>
      </c>
      <c r="E201" s="35">
        <v>0</v>
      </c>
      <c r="F201" s="34">
        <v>0</v>
      </c>
      <c r="G201" s="9">
        <v>0</v>
      </c>
      <c r="H201" s="35">
        <v>0</v>
      </c>
      <c r="I201" s="34">
        <v>0</v>
      </c>
      <c r="J201" s="9">
        <v>0</v>
      </c>
      <c r="K201" s="35">
        <f t="shared" ref="K201:K212" si="601">IF(I201=0,0,J201/I201*1000)</f>
        <v>0</v>
      </c>
      <c r="L201" s="34">
        <v>0</v>
      </c>
      <c r="M201" s="9">
        <v>0</v>
      </c>
      <c r="N201" s="35">
        <v>0</v>
      </c>
      <c r="O201" s="34">
        <v>0</v>
      </c>
      <c r="P201" s="9">
        <v>0</v>
      </c>
      <c r="Q201" s="35">
        <v>0</v>
      </c>
      <c r="R201" s="34">
        <v>0</v>
      </c>
      <c r="S201" s="9">
        <v>0</v>
      </c>
      <c r="T201" s="35">
        <v>0</v>
      </c>
      <c r="U201" s="34">
        <v>0.34</v>
      </c>
      <c r="V201" s="9">
        <v>41.603000000000002</v>
      </c>
      <c r="W201" s="35">
        <f t="shared" ref="W201:W210" si="602">V201/U201*1000</f>
        <v>122361.76470588235</v>
      </c>
      <c r="X201" s="34">
        <v>220</v>
      </c>
      <c r="Y201" s="9">
        <v>2385.2579999999998</v>
      </c>
      <c r="Z201" s="35">
        <f t="shared" ref="Z201:Z212" si="603">Y201/X201*1000</f>
        <v>10842.081818181818</v>
      </c>
      <c r="AA201" s="34">
        <v>0</v>
      </c>
      <c r="AB201" s="9">
        <v>0</v>
      </c>
      <c r="AC201" s="35">
        <v>0</v>
      </c>
      <c r="AD201" s="34">
        <v>0</v>
      </c>
      <c r="AE201" s="9">
        <v>0</v>
      </c>
      <c r="AF201" s="35">
        <v>0</v>
      </c>
      <c r="AG201" s="34">
        <v>0</v>
      </c>
      <c r="AH201" s="9">
        <v>0</v>
      </c>
      <c r="AI201" s="35">
        <v>0</v>
      </c>
      <c r="AJ201" s="34">
        <v>0</v>
      </c>
      <c r="AK201" s="9">
        <v>0</v>
      </c>
      <c r="AL201" s="35">
        <v>0</v>
      </c>
      <c r="AM201" s="34">
        <v>74.25</v>
      </c>
      <c r="AN201" s="9">
        <v>622.95100000000002</v>
      </c>
      <c r="AO201" s="35">
        <f t="shared" ref="AO201:AO212" si="604">AN201/AM201*1000</f>
        <v>8389.9124579124582</v>
      </c>
      <c r="AP201" s="34">
        <v>0</v>
      </c>
      <c r="AQ201" s="9">
        <v>0</v>
      </c>
      <c r="AR201" s="35">
        <v>0</v>
      </c>
      <c r="AS201" s="34">
        <v>356.02499999999998</v>
      </c>
      <c r="AT201" s="9">
        <v>5024.5820000000003</v>
      </c>
      <c r="AU201" s="35">
        <f t="shared" ref="AU201:AU212" si="605">AT201/AS201*1000</f>
        <v>14113.003300330036</v>
      </c>
      <c r="AV201" s="34">
        <v>0</v>
      </c>
      <c r="AW201" s="9">
        <v>0</v>
      </c>
      <c r="AX201" s="35">
        <v>0</v>
      </c>
      <c r="AY201" s="34">
        <v>0</v>
      </c>
      <c r="AZ201" s="9">
        <v>0</v>
      </c>
      <c r="BA201" s="35">
        <v>0</v>
      </c>
      <c r="BB201" s="34">
        <v>0</v>
      </c>
      <c r="BC201" s="9">
        <v>0</v>
      </c>
      <c r="BD201" s="35">
        <v>0</v>
      </c>
      <c r="BE201" s="34">
        <v>0</v>
      </c>
      <c r="BF201" s="9">
        <v>0</v>
      </c>
      <c r="BG201" s="35">
        <v>0</v>
      </c>
      <c r="BH201" s="34">
        <v>0</v>
      </c>
      <c r="BI201" s="9">
        <v>0</v>
      </c>
      <c r="BJ201" s="35">
        <v>0</v>
      </c>
      <c r="BK201" s="34">
        <v>0</v>
      </c>
      <c r="BL201" s="9">
        <v>0</v>
      </c>
      <c r="BM201" s="35">
        <v>0</v>
      </c>
      <c r="BN201" s="34">
        <v>0</v>
      </c>
      <c r="BO201" s="9">
        <v>0</v>
      </c>
      <c r="BP201" s="35">
        <v>0</v>
      </c>
      <c r="BQ201" s="34">
        <v>0</v>
      </c>
      <c r="BR201" s="9">
        <v>0</v>
      </c>
      <c r="BS201" s="35">
        <v>0</v>
      </c>
      <c r="BT201" s="34">
        <v>0</v>
      </c>
      <c r="BU201" s="9">
        <v>0</v>
      </c>
      <c r="BV201" s="35">
        <v>0</v>
      </c>
      <c r="BW201" s="34">
        <v>0</v>
      </c>
      <c r="BX201" s="9">
        <v>0</v>
      </c>
      <c r="BY201" s="35">
        <v>0</v>
      </c>
      <c r="BZ201" s="34"/>
      <c r="CA201" s="9"/>
      <c r="CB201" s="35"/>
      <c r="CC201" s="34">
        <v>0</v>
      </c>
      <c r="CD201" s="9">
        <v>0</v>
      </c>
      <c r="CE201" s="35">
        <v>0</v>
      </c>
      <c r="CF201" s="34">
        <v>34.975000000000001</v>
      </c>
      <c r="CG201" s="9">
        <v>1307.191</v>
      </c>
      <c r="CH201" s="35">
        <f t="shared" ref="CH201:CH212" si="606">CG201/CF201*1000</f>
        <v>37375.010721944243</v>
      </c>
      <c r="CI201" s="34">
        <v>0</v>
      </c>
      <c r="CJ201" s="9">
        <v>0</v>
      </c>
      <c r="CK201" s="35">
        <v>0</v>
      </c>
      <c r="CL201" s="34">
        <v>17</v>
      </c>
      <c r="CM201" s="9">
        <v>602.87900000000002</v>
      </c>
      <c r="CN201" s="35">
        <f t="shared" ref="CN201:CN212" si="607">CM201/CL201*1000</f>
        <v>35463.470588235294</v>
      </c>
      <c r="CO201" s="34">
        <v>0</v>
      </c>
      <c r="CP201" s="9">
        <v>0</v>
      </c>
      <c r="CQ201" s="35">
        <v>0</v>
      </c>
      <c r="CR201" s="34">
        <v>0</v>
      </c>
      <c r="CS201" s="9">
        <v>0</v>
      </c>
      <c r="CT201" s="35">
        <f t="shared" ref="CT201:CT212" si="608">IF(CR201=0,0,CS201/CR201*1000)</f>
        <v>0</v>
      </c>
      <c r="CU201" s="34">
        <v>0</v>
      </c>
      <c r="CV201" s="9">
        <v>0</v>
      </c>
      <c r="CW201" s="35">
        <v>0</v>
      </c>
      <c r="CX201" s="34">
        <v>0</v>
      </c>
      <c r="CY201" s="9">
        <v>0</v>
      </c>
      <c r="CZ201" s="35">
        <v>0</v>
      </c>
      <c r="DA201" s="34">
        <v>0</v>
      </c>
      <c r="DB201" s="9">
        <v>0</v>
      </c>
      <c r="DC201" s="35">
        <v>0</v>
      </c>
      <c r="DD201" s="34">
        <v>0</v>
      </c>
      <c r="DE201" s="9">
        <v>0</v>
      </c>
      <c r="DF201" s="35">
        <v>0</v>
      </c>
      <c r="DG201" s="34">
        <v>0</v>
      </c>
      <c r="DH201" s="9">
        <v>0</v>
      </c>
      <c r="DI201" s="35">
        <v>0</v>
      </c>
      <c r="DJ201" s="34">
        <v>3.1307</v>
      </c>
      <c r="DK201" s="9">
        <v>746.77300000000002</v>
      </c>
      <c r="DL201" s="54">
        <f t="shared" ref="DL201" si="609">DK201/DJ201*1000</f>
        <v>238532.27712652122</v>
      </c>
      <c r="DM201" s="34">
        <v>216</v>
      </c>
      <c r="DN201" s="9">
        <v>2672.3429999999998</v>
      </c>
      <c r="DO201" s="35">
        <f t="shared" ref="DO201:DO212" si="610">DN201/DM201*1000</f>
        <v>12371.958333333332</v>
      </c>
      <c r="DP201" s="34">
        <v>384.625</v>
      </c>
      <c r="DQ201" s="9">
        <v>5124.2669999999998</v>
      </c>
      <c r="DR201" s="35">
        <f t="shared" ref="DR201:DR212" si="611">DQ201/DP201*1000</f>
        <v>13322.761130971725</v>
      </c>
      <c r="DS201" s="34">
        <v>0</v>
      </c>
      <c r="DT201" s="9">
        <v>0</v>
      </c>
      <c r="DU201" s="35">
        <f t="shared" ref="DU201:DU212" si="612">IF(DS201=0,0,DT201/DS201*1000)</f>
        <v>0</v>
      </c>
      <c r="DV201" s="34">
        <v>0</v>
      </c>
      <c r="DW201" s="9">
        <v>0</v>
      </c>
      <c r="DX201" s="35">
        <f t="shared" ref="DX201:DX212" si="613">IF(DV201=0,0,DW201/DV201*1000)</f>
        <v>0</v>
      </c>
      <c r="DY201" s="34">
        <v>0</v>
      </c>
      <c r="DZ201" s="9">
        <v>0</v>
      </c>
      <c r="EA201" s="35">
        <v>0</v>
      </c>
      <c r="EB201" s="7">
        <f t="shared" si="591"/>
        <v>1306.3457000000001</v>
      </c>
      <c r="EC201" s="11">
        <f t="shared" si="592"/>
        <v>18527.847000000002</v>
      </c>
    </row>
    <row r="202" spans="1:133" x14ac:dyDescent="0.3">
      <c r="A202" s="47">
        <v>2019</v>
      </c>
      <c r="B202" s="44" t="s">
        <v>6</v>
      </c>
      <c r="C202" s="34">
        <v>0</v>
      </c>
      <c r="D202" s="9">
        <v>0</v>
      </c>
      <c r="E202" s="35">
        <v>0</v>
      </c>
      <c r="F202" s="34">
        <v>0</v>
      </c>
      <c r="G202" s="9">
        <v>0</v>
      </c>
      <c r="H202" s="35">
        <v>0</v>
      </c>
      <c r="I202" s="34">
        <v>0</v>
      </c>
      <c r="J202" s="9">
        <v>0</v>
      </c>
      <c r="K202" s="35">
        <f t="shared" si="601"/>
        <v>0</v>
      </c>
      <c r="L202" s="34">
        <v>0</v>
      </c>
      <c r="M202" s="9">
        <v>0</v>
      </c>
      <c r="N202" s="35">
        <v>0</v>
      </c>
      <c r="O202" s="34">
        <v>0</v>
      </c>
      <c r="P202" s="9">
        <v>0</v>
      </c>
      <c r="Q202" s="35">
        <v>0</v>
      </c>
      <c r="R202" s="34">
        <v>0</v>
      </c>
      <c r="S202" s="9">
        <v>0</v>
      </c>
      <c r="T202" s="35">
        <v>0</v>
      </c>
      <c r="U202" s="34">
        <v>0</v>
      </c>
      <c r="V202" s="9">
        <v>0</v>
      </c>
      <c r="W202" s="35">
        <v>0</v>
      </c>
      <c r="X202" s="34">
        <v>0</v>
      </c>
      <c r="Y202" s="9">
        <v>0</v>
      </c>
      <c r="Z202" s="35">
        <v>0</v>
      </c>
      <c r="AA202" s="34">
        <v>0</v>
      </c>
      <c r="AB202" s="9">
        <v>0</v>
      </c>
      <c r="AC202" s="35">
        <v>0</v>
      </c>
      <c r="AD202" s="34">
        <v>0</v>
      </c>
      <c r="AE202" s="9">
        <v>0</v>
      </c>
      <c r="AF202" s="35">
        <v>0</v>
      </c>
      <c r="AG202" s="34">
        <v>0</v>
      </c>
      <c r="AH202" s="9">
        <v>0</v>
      </c>
      <c r="AI202" s="35">
        <v>0</v>
      </c>
      <c r="AJ202" s="34">
        <v>0</v>
      </c>
      <c r="AK202" s="9">
        <v>0</v>
      </c>
      <c r="AL202" s="35">
        <v>0</v>
      </c>
      <c r="AM202" s="34">
        <v>411.25</v>
      </c>
      <c r="AN202" s="9">
        <v>4518.5730000000003</v>
      </c>
      <c r="AO202" s="35">
        <f t="shared" si="604"/>
        <v>10987.411550151977</v>
      </c>
      <c r="AP202" s="34">
        <v>0</v>
      </c>
      <c r="AQ202" s="9">
        <v>0</v>
      </c>
      <c r="AR202" s="35">
        <v>0</v>
      </c>
      <c r="AS202" s="34">
        <v>288.00900999999999</v>
      </c>
      <c r="AT202" s="9">
        <v>4178.7579999999998</v>
      </c>
      <c r="AU202" s="35">
        <f t="shared" si="605"/>
        <v>14509.12247502257</v>
      </c>
      <c r="AV202" s="34">
        <v>0</v>
      </c>
      <c r="AW202" s="9">
        <v>0</v>
      </c>
      <c r="AX202" s="35">
        <v>0</v>
      </c>
      <c r="AY202" s="34">
        <v>0</v>
      </c>
      <c r="AZ202" s="9">
        <v>0</v>
      </c>
      <c r="BA202" s="35">
        <v>0</v>
      </c>
      <c r="BB202" s="34">
        <v>0</v>
      </c>
      <c r="BC202" s="9">
        <v>0</v>
      </c>
      <c r="BD202" s="35">
        <v>0</v>
      </c>
      <c r="BE202" s="34">
        <v>0</v>
      </c>
      <c r="BF202" s="9">
        <v>0</v>
      </c>
      <c r="BG202" s="35">
        <v>0</v>
      </c>
      <c r="BH202" s="34">
        <v>0</v>
      </c>
      <c r="BI202" s="9">
        <v>0</v>
      </c>
      <c r="BJ202" s="35">
        <v>0</v>
      </c>
      <c r="BK202" s="34">
        <v>0</v>
      </c>
      <c r="BL202" s="9">
        <v>0</v>
      </c>
      <c r="BM202" s="35">
        <v>0</v>
      </c>
      <c r="BN202" s="34">
        <v>0</v>
      </c>
      <c r="BO202" s="9">
        <v>0</v>
      </c>
      <c r="BP202" s="35">
        <v>0</v>
      </c>
      <c r="BQ202" s="34">
        <v>0</v>
      </c>
      <c r="BR202" s="9">
        <v>0</v>
      </c>
      <c r="BS202" s="35">
        <v>0</v>
      </c>
      <c r="BT202" s="34">
        <v>0</v>
      </c>
      <c r="BU202" s="9">
        <v>0</v>
      </c>
      <c r="BV202" s="35">
        <v>0</v>
      </c>
      <c r="BW202" s="34">
        <v>0</v>
      </c>
      <c r="BX202" s="9">
        <v>0</v>
      </c>
      <c r="BY202" s="35">
        <v>0</v>
      </c>
      <c r="BZ202" s="34"/>
      <c r="CA202" s="9"/>
      <c r="CB202" s="35"/>
      <c r="CC202" s="34">
        <v>0</v>
      </c>
      <c r="CD202" s="9">
        <v>0</v>
      </c>
      <c r="CE202" s="35">
        <v>0</v>
      </c>
      <c r="CF202" s="34">
        <v>182.46899999999999</v>
      </c>
      <c r="CG202" s="9">
        <v>4088.7469999999998</v>
      </c>
      <c r="CH202" s="35">
        <f t="shared" si="606"/>
        <v>22407.89942401175</v>
      </c>
      <c r="CI202" s="34">
        <v>0</v>
      </c>
      <c r="CJ202" s="9">
        <v>0</v>
      </c>
      <c r="CK202" s="35">
        <v>0</v>
      </c>
      <c r="CL202" s="34">
        <v>18</v>
      </c>
      <c r="CM202" s="9">
        <v>718.51300000000003</v>
      </c>
      <c r="CN202" s="35">
        <f t="shared" si="607"/>
        <v>39917.388888888891</v>
      </c>
      <c r="CO202" s="34">
        <v>5.0000000000000001E-3</v>
      </c>
      <c r="CP202" s="9">
        <v>1.2E-2</v>
      </c>
      <c r="CQ202" s="35">
        <f t="shared" ref="CQ202:CQ206" si="614">CP202/CO202*1000</f>
        <v>2400</v>
      </c>
      <c r="CR202" s="34">
        <v>0</v>
      </c>
      <c r="CS202" s="9">
        <v>0</v>
      </c>
      <c r="CT202" s="35">
        <f t="shared" si="608"/>
        <v>0</v>
      </c>
      <c r="CU202" s="34">
        <v>0</v>
      </c>
      <c r="CV202" s="9">
        <v>0</v>
      </c>
      <c r="CW202" s="35">
        <v>0</v>
      </c>
      <c r="CX202" s="34">
        <v>0</v>
      </c>
      <c r="CY202" s="9">
        <v>0</v>
      </c>
      <c r="CZ202" s="35">
        <v>0</v>
      </c>
      <c r="DA202" s="34">
        <v>0</v>
      </c>
      <c r="DB202" s="9">
        <v>0</v>
      </c>
      <c r="DC202" s="35">
        <v>0</v>
      </c>
      <c r="DD202" s="34">
        <v>4.6399999999999997E-2</v>
      </c>
      <c r="DE202" s="9">
        <v>0.249</v>
      </c>
      <c r="DF202" s="35">
        <f t="shared" ref="DF202" si="615">DE202/DD202*1000</f>
        <v>5366.3793103448279</v>
      </c>
      <c r="DG202" s="34">
        <v>0</v>
      </c>
      <c r="DH202" s="9">
        <v>0</v>
      </c>
      <c r="DI202" s="35">
        <v>0</v>
      </c>
      <c r="DJ202" s="34">
        <v>0</v>
      </c>
      <c r="DK202" s="9">
        <v>0</v>
      </c>
      <c r="DL202" s="35">
        <v>0</v>
      </c>
      <c r="DM202" s="34">
        <v>72</v>
      </c>
      <c r="DN202" s="9">
        <v>863.40899999999999</v>
      </c>
      <c r="DO202" s="35">
        <f t="shared" si="610"/>
        <v>11991.791666666666</v>
      </c>
      <c r="DP202" s="34">
        <v>373.82499999999999</v>
      </c>
      <c r="DQ202" s="9">
        <v>4644.1790000000001</v>
      </c>
      <c r="DR202" s="35">
        <f t="shared" si="611"/>
        <v>12423.403999197486</v>
      </c>
      <c r="DS202" s="34">
        <v>0</v>
      </c>
      <c r="DT202" s="9">
        <v>0</v>
      </c>
      <c r="DU202" s="35">
        <f t="shared" si="612"/>
        <v>0</v>
      </c>
      <c r="DV202" s="34">
        <v>0</v>
      </c>
      <c r="DW202" s="9">
        <v>0</v>
      </c>
      <c r="DX202" s="35">
        <f t="shared" si="613"/>
        <v>0</v>
      </c>
      <c r="DY202" s="34">
        <v>0</v>
      </c>
      <c r="DZ202" s="9">
        <v>0</v>
      </c>
      <c r="EA202" s="35">
        <v>0</v>
      </c>
      <c r="EB202" s="7">
        <f t="shared" si="591"/>
        <v>1345.6044100000001</v>
      </c>
      <c r="EC202" s="11">
        <f t="shared" si="592"/>
        <v>19012.439999999999</v>
      </c>
    </row>
    <row r="203" spans="1:133" x14ac:dyDescent="0.3">
      <c r="A203" s="47">
        <v>2019</v>
      </c>
      <c r="B203" s="44" t="s">
        <v>7</v>
      </c>
      <c r="C203" s="34">
        <v>0</v>
      </c>
      <c r="D203" s="9">
        <v>0</v>
      </c>
      <c r="E203" s="35">
        <v>0</v>
      </c>
      <c r="F203" s="34">
        <v>0</v>
      </c>
      <c r="G203" s="9">
        <v>0</v>
      </c>
      <c r="H203" s="35">
        <v>0</v>
      </c>
      <c r="I203" s="34">
        <v>0</v>
      </c>
      <c r="J203" s="9">
        <v>0</v>
      </c>
      <c r="K203" s="35">
        <f t="shared" si="601"/>
        <v>0</v>
      </c>
      <c r="L203" s="34">
        <v>0</v>
      </c>
      <c r="M203" s="9">
        <v>0</v>
      </c>
      <c r="N203" s="35">
        <v>0</v>
      </c>
      <c r="O203" s="34">
        <v>0</v>
      </c>
      <c r="P203" s="9">
        <v>0</v>
      </c>
      <c r="Q203" s="35">
        <v>0</v>
      </c>
      <c r="R203" s="34">
        <v>0</v>
      </c>
      <c r="S203" s="9">
        <v>0</v>
      </c>
      <c r="T203" s="35">
        <v>0</v>
      </c>
      <c r="U203" s="34">
        <v>0</v>
      </c>
      <c r="V203" s="9">
        <v>0</v>
      </c>
      <c r="W203" s="35">
        <v>0</v>
      </c>
      <c r="X203" s="34">
        <v>299.95</v>
      </c>
      <c r="Y203" s="9">
        <v>3345.3180000000002</v>
      </c>
      <c r="Z203" s="35">
        <f t="shared" si="603"/>
        <v>11152.918819803303</v>
      </c>
      <c r="AA203" s="34">
        <v>0</v>
      </c>
      <c r="AB203" s="9">
        <v>0</v>
      </c>
      <c r="AC203" s="35">
        <v>0</v>
      </c>
      <c r="AD203" s="34">
        <v>0</v>
      </c>
      <c r="AE203" s="9">
        <v>0</v>
      </c>
      <c r="AF203" s="35">
        <v>0</v>
      </c>
      <c r="AG203" s="34">
        <v>0</v>
      </c>
      <c r="AH203" s="9">
        <v>0</v>
      </c>
      <c r="AI203" s="35">
        <v>0</v>
      </c>
      <c r="AJ203" s="34">
        <v>0</v>
      </c>
      <c r="AK203" s="9">
        <v>0</v>
      </c>
      <c r="AL203" s="35">
        <v>0</v>
      </c>
      <c r="AM203" s="34">
        <v>203.61</v>
      </c>
      <c r="AN203" s="9">
        <v>2414.9940000000001</v>
      </c>
      <c r="AO203" s="35">
        <f t="shared" si="604"/>
        <v>11860.881096213348</v>
      </c>
      <c r="AP203" s="34">
        <v>0</v>
      </c>
      <c r="AQ203" s="9">
        <v>0</v>
      </c>
      <c r="AR203" s="35">
        <v>0</v>
      </c>
      <c r="AS203" s="34">
        <v>166.00123000000002</v>
      </c>
      <c r="AT203" s="9">
        <v>2889.0819999999999</v>
      </c>
      <c r="AU203" s="35">
        <f t="shared" si="605"/>
        <v>17403.97947653761</v>
      </c>
      <c r="AV203" s="34">
        <v>0</v>
      </c>
      <c r="AW203" s="9">
        <v>0</v>
      </c>
      <c r="AX203" s="35">
        <v>0</v>
      </c>
      <c r="AY203" s="34">
        <v>0</v>
      </c>
      <c r="AZ203" s="9">
        <v>0</v>
      </c>
      <c r="BA203" s="35">
        <v>0</v>
      </c>
      <c r="BB203" s="34">
        <v>0</v>
      </c>
      <c r="BC203" s="9">
        <v>0</v>
      </c>
      <c r="BD203" s="35">
        <v>0</v>
      </c>
      <c r="BE203" s="34">
        <v>0</v>
      </c>
      <c r="BF203" s="9">
        <v>0</v>
      </c>
      <c r="BG203" s="35">
        <v>0</v>
      </c>
      <c r="BH203" s="34">
        <v>0</v>
      </c>
      <c r="BI203" s="9">
        <v>0</v>
      </c>
      <c r="BJ203" s="35">
        <v>0</v>
      </c>
      <c r="BK203" s="34">
        <v>0</v>
      </c>
      <c r="BL203" s="9">
        <v>0</v>
      </c>
      <c r="BM203" s="35">
        <v>0</v>
      </c>
      <c r="BN203" s="34">
        <v>0</v>
      </c>
      <c r="BO203" s="9">
        <v>0</v>
      </c>
      <c r="BP203" s="35">
        <v>0</v>
      </c>
      <c r="BQ203" s="34">
        <v>0</v>
      </c>
      <c r="BR203" s="9">
        <v>0</v>
      </c>
      <c r="BS203" s="35">
        <v>0</v>
      </c>
      <c r="BT203" s="34">
        <v>0</v>
      </c>
      <c r="BU203" s="9">
        <v>0</v>
      </c>
      <c r="BV203" s="35">
        <v>0</v>
      </c>
      <c r="BW203" s="34">
        <v>0</v>
      </c>
      <c r="BX203" s="9">
        <v>0</v>
      </c>
      <c r="BY203" s="35">
        <v>0</v>
      </c>
      <c r="BZ203" s="34"/>
      <c r="CA203" s="9"/>
      <c r="CB203" s="35"/>
      <c r="CC203" s="34">
        <v>1.7700000000000001E-3</v>
      </c>
      <c r="CD203" s="9">
        <v>0.02</v>
      </c>
      <c r="CE203" s="35">
        <f t="shared" ref="CE203" si="616">CD203/CC203*1000</f>
        <v>11299.435028248587</v>
      </c>
      <c r="CF203" s="34">
        <v>0.24</v>
      </c>
      <c r="CG203" s="9">
        <v>143.79499999999999</v>
      </c>
      <c r="CH203" s="35">
        <f t="shared" si="606"/>
        <v>599145.83333333326</v>
      </c>
      <c r="CI203" s="34">
        <v>0</v>
      </c>
      <c r="CJ203" s="9">
        <v>0</v>
      </c>
      <c r="CK203" s="35">
        <v>0</v>
      </c>
      <c r="CL203" s="34">
        <v>0</v>
      </c>
      <c r="CM203" s="9">
        <v>0</v>
      </c>
      <c r="CN203" s="35">
        <v>0</v>
      </c>
      <c r="CO203" s="34">
        <v>0</v>
      </c>
      <c r="CP203" s="9">
        <v>0</v>
      </c>
      <c r="CQ203" s="35">
        <v>0</v>
      </c>
      <c r="CR203" s="34">
        <v>0</v>
      </c>
      <c r="CS203" s="9">
        <v>0</v>
      </c>
      <c r="CT203" s="35">
        <f t="shared" si="608"/>
        <v>0</v>
      </c>
      <c r="CU203" s="34">
        <v>0</v>
      </c>
      <c r="CV203" s="9">
        <v>0</v>
      </c>
      <c r="CW203" s="35">
        <v>0</v>
      </c>
      <c r="CX203" s="34">
        <v>0</v>
      </c>
      <c r="CY203" s="9">
        <v>0</v>
      </c>
      <c r="CZ203" s="35">
        <v>0</v>
      </c>
      <c r="DA203" s="34">
        <v>0</v>
      </c>
      <c r="DB203" s="9">
        <v>0</v>
      </c>
      <c r="DC203" s="35">
        <v>0</v>
      </c>
      <c r="DD203" s="34">
        <v>0</v>
      </c>
      <c r="DE203" s="9">
        <v>0</v>
      </c>
      <c r="DF203" s="35">
        <v>0</v>
      </c>
      <c r="DG203" s="34">
        <v>0</v>
      </c>
      <c r="DH203" s="9">
        <v>0</v>
      </c>
      <c r="DI203" s="35">
        <v>0</v>
      </c>
      <c r="DJ203" s="34">
        <v>0</v>
      </c>
      <c r="DK203" s="9">
        <v>0</v>
      </c>
      <c r="DL203" s="35">
        <v>0</v>
      </c>
      <c r="DM203" s="34">
        <v>144.00020000000001</v>
      </c>
      <c r="DN203" s="9">
        <v>1696.93</v>
      </c>
      <c r="DO203" s="35">
        <f t="shared" si="610"/>
        <v>11784.219744139245</v>
      </c>
      <c r="DP203" s="34">
        <v>130.1</v>
      </c>
      <c r="DQ203" s="9">
        <v>1815.721</v>
      </c>
      <c r="DR203" s="35">
        <f t="shared" si="611"/>
        <v>13956.348962336664</v>
      </c>
      <c r="DS203" s="34">
        <v>0</v>
      </c>
      <c r="DT203" s="9">
        <v>0</v>
      </c>
      <c r="DU203" s="35">
        <f t="shared" si="612"/>
        <v>0</v>
      </c>
      <c r="DV203" s="34">
        <v>0</v>
      </c>
      <c r="DW203" s="9">
        <v>0</v>
      </c>
      <c r="DX203" s="35">
        <f t="shared" si="613"/>
        <v>0</v>
      </c>
      <c r="DY203" s="34">
        <v>0</v>
      </c>
      <c r="DZ203" s="9">
        <v>0</v>
      </c>
      <c r="EA203" s="35">
        <v>0</v>
      </c>
      <c r="EB203" s="7">
        <f t="shared" si="591"/>
        <v>943.90319999999997</v>
      </c>
      <c r="EC203" s="11">
        <f t="shared" si="592"/>
        <v>12305.86</v>
      </c>
    </row>
    <row r="204" spans="1:133" x14ac:dyDescent="0.3">
      <c r="A204" s="47">
        <v>2019</v>
      </c>
      <c r="B204" s="44" t="s">
        <v>8</v>
      </c>
      <c r="C204" s="34">
        <v>0</v>
      </c>
      <c r="D204" s="9">
        <v>0</v>
      </c>
      <c r="E204" s="35">
        <v>0</v>
      </c>
      <c r="F204" s="34">
        <v>0</v>
      </c>
      <c r="G204" s="9">
        <v>0</v>
      </c>
      <c r="H204" s="35">
        <v>0</v>
      </c>
      <c r="I204" s="34">
        <v>0</v>
      </c>
      <c r="J204" s="9">
        <v>0</v>
      </c>
      <c r="K204" s="35">
        <f t="shared" si="601"/>
        <v>0</v>
      </c>
      <c r="L204" s="34">
        <v>0</v>
      </c>
      <c r="M204" s="9">
        <v>0</v>
      </c>
      <c r="N204" s="35">
        <v>0</v>
      </c>
      <c r="O204" s="34">
        <v>0</v>
      </c>
      <c r="P204" s="9">
        <v>0</v>
      </c>
      <c r="Q204" s="35">
        <v>0</v>
      </c>
      <c r="R204" s="34">
        <v>0</v>
      </c>
      <c r="S204" s="9">
        <v>0</v>
      </c>
      <c r="T204" s="35">
        <v>0</v>
      </c>
      <c r="U204" s="34">
        <v>0</v>
      </c>
      <c r="V204" s="9">
        <v>0</v>
      </c>
      <c r="W204" s="35">
        <v>0</v>
      </c>
      <c r="X204" s="34">
        <v>180</v>
      </c>
      <c r="Y204" s="9">
        <v>2063.7269999999999</v>
      </c>
      <c r="Z204" s="35">
        <f t="shared" si="603"/>
        <v>11465.15</v>
      </c>
      <c r="AA204" s="34">
        <v>0</v>
      </c>
      <c r="AB204" s="9">
        <v>0</v>
      </c>
      <c r="AC204" s="35">
        <v>0</v>
      </c>
      <c r="AD204" s="34">
        <v>0</v>
      </c>
      <c r="AE204" s="9">
        <v>0</v>
      </c>
      <c r="AF204" s="35">
        <v>0</v>
      </c>
      <c r="AG204" s="34">
        <v>0</v>
      </c>
      <c r="AH204" s="9">
        <v>0</v>
      </c>
      <c r="AI204" s="35">
        <v>0</v>
      </c>
      <c r="AJ204" s="34">
        <v>0</v>
      </c>
      <c r="AK204" s="9">
        <v>0</v>
      </c>
      <c r="AL204" s="35">
        <v>0</v>
      </c>
      <c r="AM204" s="34">
        <v>89.45</v>
      </c>
      <c r="AN204" s="9">
        <v>970.40099999999995</v>
      </c>
      <c r="AO204" s="35">
        <f t="shared" si="604"/>
        <v>10848.529904974846</v>
      </c>
      <c r="AP204" s="34">
        <v>0</v>
      </c>
      <c r="AQ204" s="9">
        <v>0</v>
      </c>
      <c r="AR204" s="35">
        <v>0</v>
      </c>
      <c r="AS204" s="34">
        <v>73.727519999999998</v>
      </c>
      <c r="AT204" s="9">
        <v>1088.28</v>
      </c>
      <c r="AU204" s="35">
        <f t="shared" si="605"/>
        <v>14760.838286707596</v>
      </c>
      <c r="AV204" s="34">
        <v>0</v>
      </c>
      <c r="AW204" s="9">
        <v>0</v>
      </c>
      <c r="AX204" s="35">
        <v>0</v>
      </c>
      <c r="AY204" s="34">
        <v>0</v>
      </c>
      <c r="AZ204" s="9">
        <v>0</v>
      </c>
      <c r="BA204" s="35">
        <v>0</v>
      </c>
      <c r="BB204" s="34">
        <v>0</v>
      </c>
      <c r="BC204" s="9">
        <v>0</v>
      </c>
      <c r="BD204" s="35">
        <v>0</v>
      </c>
      <c r="BE204" s="34">
        <v>0</v>
      </c>
      <c r="BF204" s="9">
        <v>0</v>
      </c>
      <c r="BG204" s="35">
        <v>0</v>
      </c>
      <c r="BH204" s="34">
        <v>0</v>
      </c>
      <c r="BI204" s="9">
        <v>0</v>
      </c>
      <c r="BJ204" s="35">
        <v>0</v>
      </c>
      <c r="BK204" s="34">
        <v>0.1</v>
      </c>
      <c r="BL204" s="9">
        <v>0.28399999999999997</v>
      </c>
      <c r="BM204" s="35">
        <f t="shared" ref="BM204:BM210" si="617">BL204/BK204*1000</f>
        <v>2839.9999999999995</v>
      </c>
      <c r="BN204" s="34">
        <v>0</v>
      </c>
      <c r="BO204" s="9">
        <v>0</v>
      </c>
      <c r="BP204" s="35">
        <v>0</v>
      </c>
      <c r="BQ204" s="34">
        <v>0</v>
      </c>
      <c r="BR204" s="9">
        <v>0</v>
      </c>
      <c r="BS204" s="35">
        <v>0</v>
      </c>
      <c r="BT204" s="34">
        <v>0</v>
      </c>
      <c r="BU204" s="9">
        <v>0</v>
      </c>
      <c r="BV204" s="35">
        <v>0</v>
      </c>
      <c r="BW204" s="34">
        <v>0</v>
      </c>
      <c r="BX204" s="9">
        <v>0</v>
      </c>
      <c r="BY204" s="35">
        <v>0</v>
      </c>
      <c r="BZ204" s="34"/>
      <c r="CA204" s="9"/>
      <c r="CB204" s="35"/>
      <c r="CC204" s="34">
        <v>0</v>
      </c>
      <c r="CD204" s="9">
        <v>0</v>
      </c>
      <c r="CE204" s="35">
        <v>0</v>
      </c>
      <c r="CF204" s="34">
        <v>33.54</v>
      </c>
      <c r="CG204" s="9">
        <v>989.90200000000004</v>
      </c>
      <c r="CH204" s="35">
        <f t="shared" si="606"/>
        <v>29514.072748956474</v>
      </c>
      <c r="CI204" s="34">
        <v>0</v>
      </c>
      <c r="CJ204" s="9">
        <v>0</v>
      </c>
      <c r="CK204" s="35">
        <v>0</v>
      </c>
      <c r="CL204" s="34">
        <v>66.790000000000006</v>
      </c>
      <c r="CM204" s="9">
        <v>977.79399999999998</v>
      </c>
      <c r="CN204" s="35">
        <f t="shared" si="607"/>
        <v>14639.826321305582</v>
      </c>
      <c r="CO204" s="34">
        <v>0.05</v>
      </c>
      <c r="CP204" s="9">
        <v>0.11799999999999999</v>
      </c>
      <c r="CQ204" s="35">
        <f t="shared" si="614"/>
        <v>2360</v>
      </c>
      <c r="CR204" s="34">
        <v>0</v>
      </c>
      <c r="CS204" s="9">
        <v>0</v>
      </c>
      <c r="CT204" s="35">
        <f t="shared" si="608"/>
        <v>0</v>
      </c>
      <c r="CU204" s="34">
        <v>0</v>
      </c>
      <c r="CV204" s="9">
        <v>0</v>
      </c>
      <c r="CW204" s="35">
        <v>0</v>
      </c>
      <c r="CX204" s="34">
        <v>0</v>
      </c>
      <c r="CY204" s="9">
        <v>0</v>
      </c>
      <c r="CZ204" s="35">
        <v>0</v>
      </c>
      <c r="DA204" s="34">
        <v>0</v>
      </c>
      <c r="DB204" s="9">
        <v>0</v>
      </c>
      <c r="DC204" s="35">
        <v>0</v>
      </c>
      <c r="DD204" s="34">
        <v>0</v>
      </c>
      <c r="DE204" s="9">
        <v>0</v>
      </c>
      <c r="DF204" s="35">
        <v>0</v>
      </c>
      <c r="DG204" s="34">
        <v>0</v>
      </c>
      <c r="DH204" s="9">
        <v>0</v>
      </c>
      <c r="DI204" s="35">
        <v>0</v>
      </c>
      <c r="DJ204" s="34">
        <v>0</v>
      </c>
      <c r="DK204" s="9">
        <v>0</v>
      </c>
      <c r="DL204" s="35">
        <v>0</v>
      </c>
      <c r="DM204" s="34">
        <v>96</v>
      </c>
      <c r="DN204" s="9">
        <v>1090.028</v>
      </c>
      <c r="DO204" s="35">
        <f t="shared" si="610"/>
        <v>11354.458333333334</v>
      </c>
      <c r="DP204" s="34">
        <v>412.7518</v>
      </c>
      <c r="DQ204" s="9">
        <v>5271.8090000000002</v>
      </c>
      <c r="DR204" s="35">
        <f t="shared" si="611"/>
        <v>12772.346480378765</v>
      </c>
      <c r="DS204" s="34">
        <v>0</v>
      </c>
      <c r="DT204" s="9">
        <v>0</v>
      </c>
      <c r="DU204" s="35">
        <f t="shared" si="612"/>
        <v>0</v>
      </c>
      <c r="DV204" s="34">
        <v>0</v>
      </c>
      <c r="DW204" s="9">
        <v>0</v>
      </c>
      <c r="DX204" s="35">
        <f t="shared" si="613"/>
        <v>0</v>
      </c>
      <c r="DY204" s="34">
        <v>0</v>
      </c>
      <c r="DZ204" s="9">
        <v>0</v>
      </c>
      <c r="EA204" s="35">
        <v>0</v>
      </c>
      <c r="EB204" s="7">
        <f t="shared" si="591"/>
        <v>952.40931999999998</v>
      </c>
      <c r="EC204" s="11">
        <f t="shared" si="592"/>
        <v>12452.342999999999</v>
      </c>
    </row>
    <row r="205" spans="1:133" x14ac:dyDescent="0.3">
      <c r="A205" s="47">
        <v>2019</v>
      </c>
      <c r="B205" s="44" t="s">
        <v>9</v>
      </c>
      <c r="C205" s="34">
        <v>0</v>
      </c>
      <c r="D205" s="9">
        <v>0</v>
      </c>
      <c r="E205" s="35">
        <v>0</v>
      </c>
      <c r="F205" s="34">
        <v>0</v>
      </c>
      <c r="G205" s="9">
        <v>0</v>
      </c>
      <c r="H205" s="35">
        <v>0</v>
      </c>
      <c r="I205" s="34">
        <v>0</v>
      </c>
      <c r="J205" s="9">
        <v>0</v>
      </c>
      <c r="K205" s="35">
        <f t="shared" si="601"/>
        <v>0</v>
      </c>
      <c r="L205" s="34">
        <v>0</v>
      </c>
      <c r="M205" s="9">
        <v>0</v>
      </c>
      <c r="N205" s="35">
        <v>0</v>
      </c>
      <c r="O205" s="34">
        <v>0</v>
      </c>
      <c r="P205" s="9">
        <v>0</v>
      </c>
      <c r="Q205" s="35">
        <v>0</v>
      </c>
      <c r="R205" s="34">
        <v>0.06</v>
      </c>
      <c r="S205" s="9">
        <v>0.21</v>
      </c>
      <c r="T205" s="35">
        <f t="shared" ref="T205" si="618">S205/R205*1000</f>
        <v>3500</v>
      </c>
      <c r="U205" s="34">
        <v>0</v>
      </c>
      <c r="V205" s="9">
        <v>0</v>
      </c>
      <c r="W205" s="35">
        <v>0</v>
      </c>
      <c r="X205" s="34">
        <v>92.5</v>
      </c>
      <c r="Y205" s="9">
        <v>1017.833</v>
      </c>
      <c r="Z205" s="35">
        <f t="shared" si="603"/>
        <v>11003.6</v>
      </c>
      <c r="AA205" s="34">
        <v>0</v>
      </c>
      <c r="AB205" s="9">
        <v>0</v>
      </c>
      <c r="AC205" s="35">
        <v>0</v>
      </c>
      <c r="AD205" s="34">
        <v>0</v>
      </c>
      <c r="AE205" s="9">
        <v>0</v>
      </c>
      <c r="AF205" s="35">
        <v>0</v>
      </c>
      <c r="AG205" s="34">
        <v>0</v>
      </c>
      <c r="AH205" s="9">
        <v>0</v>
      </c>
      <c r="AI205" s="35">
        <v>0</v>
      </c>
      <c r="AJ205" s="34">
        <v>0</v>
      </c>
      <c r="AK205" s="9">
        <v>0</v>
      </c>
      <c r="AL205" s="35">
        <v>0</v>
      </c>
      <c r="AM205" s="34">
        <v>99</v>
      </c>
      <c r="AN205" s="9">
        <v>1178.6880000000001</v>
      </c>
      <c r="AO205" s="35">
        <f t="shared" si="604"/>
        <v>11905.939393939396</v>
      </c>
      <c r="AP205" s="34">
        <v>0</v>
      </c>
      <c r="AQ205" s="9">
        <v>0</v>
      </c>
      <c r="AR205" s="35">
        <v>0</v>
      </c>
      <c r="AS205" s="34">
        <v>297.00083000000001</v>
      </c>
      <c r="AT205" s="9">
        <v>4887.7479999999996</v>
      </c>
      <c r="AU205" s="35">
        <f t="shared" si="605"/>
        <v>16457.01798207096</v>
      </c>
      <c r="AV205" s="34">
        <v>0</v>
      </c>
      <c r="AW205" s="9">
        <v>0</v>
      </c>
      <c r="AX205" s="35">
        <v>0</v>
      </c>
      <c r="AY205" s="34">
        <v>0</v>
      </c>
      <c r="AZ205" s="9">
        <v>0</v>
      </c>
      <c r="BA205" s="35">
        <v>0</v>
      </c>
      <c r="BB205" s="34">
        <v>0</v>
      </c>
      <c r="BC205" s="9">
        <v>0</v>
      </c>
      <c r="BD205" s="35">
        <v>0</v>
      </c>
      <c r="BE205" s="34">
        <v>0</v>
      </c>
      <c r="BF205" s="9">
        <v>0</v>
      </c>
      <c r="BG205" s="35">
        <v>0</v>
      </c>
      <c r="BH205" s="34">
        <v>0</v>
      </c>
      <c r="BI205" s="9">
        <v>0</v>
      </c>
      <c r="BJ205" s="35">
        <v>0</v>
      </c>
      <c r="BK205" s="34">
        <v>0</v>
      </c>
      <c r="BL205" s="9">
        <v>0</v>
      </c>
      <c r="BM205" s="35">
        <v>0</v>
      </c>
      <c r="BN205" s="34">
        <v>0</v>
      </c>
      <c r="BO205" s="9">
        <v>0</v>
      </c>
      <c r="BP205" s="35">
        <v>0</v>
      </c>
      <c r="BQ205" s="34">
        <v>0</v>
      </c>
      <c r="BR205" s="9">
        <v>0</v>
      </c>
      <c r="BS205" s="35">
        <v>0</v>
      </c>
      <c r="BT205" s="34">
        <v>0</v>
      </c>
      <c r="BU205" s="9">
        <v>0</v>
      </c>
      <c r="BV205" s="35">
        <v>0</v>
      </c>
      <c r="BW205" s="34">
        <v>0</v>
      </c>
      <c r="BX205" s="9">
        <v>0</v>
      </c>
      <c r="BY205" s="35">
        <v>0</v>
      </c>
      <c r="BZ205" s="34"/>
      <c r="CA205" s="9"/>
      <c r="CB205" s="35"/>
      <c r="CC205" s="34">
        <v>0</v>
      </c>
      <c r="CD205" s="9">
        <v>0</v>
      </c>
      <c r="CE205" s="35">
        <v>0</v>
      </c>
      <c r="CF205" s="34">
        <v>40.536000000000001</v>
      </c>
      <c r="CG205" s="9">
        <v>1026.5650000000001</v>
      </c>
      <c r="CH205" s="35">
        <f t="shared" si="606"/>
        <v>25324.773041247288</v>
      </c>
      <c r="CI205" s="34">
        <v>0</v>
      </c>
      <c r="CJ205" s="9">
        <v>0</v>
      </c>
      <c r="CK205" s="35">
        <v>0</v>
      </c>
      <c r="CL205" s="34">
        <v>34.475000000000001</v>
      </c>
      <c r="CM205" s="9">
        <v>1254.7850000000001</v>
      </c>
      <c r="CN205" s="35">
        <f t="shared" si="607"/>
        <v>36396.954314720817</v>
      </c>
      <c r="CO205" s="34">
        <v>0</v>
      </c>
      <c r="CP205" s="9">
        <v>0</v>
      </c>
      <c r="CQ205" s="35">
        <v>0</v>
      </c>
      <c r="CR205" s="34">
        <v>0</v>
      </c>
      <c r="CS205" s="9">
        <v>0</v>
      </c>
      <c r="CT205" s="35">
        <f t="shared" si="608"/>
        <v>0</v>
      </c>
      <c r="CU205" s="34">
        <v>0</v>
      </c>
      <c r="CV205" s="9">
        <v>0</v>
      </c>
      <c r="CW205" s="35">
        <v>0</v>
      </c>
      <c r="CX205" s="34">
        <v>0</v>
      </c>
      <c r="CY205" s="9">
        <v>0</v>
      </c>
      <c r="CZ205" s="35">
        <v>0</v>
      </c>
      <c r="DA205" s="34">
        <v>0</v>
      </c>
      <c r="DB205" s="9">
        <v>0</v>
      </c>
      <c r="DC205" s="35">
        <v>0</v>
      </c>
      <c r="DD205" s="34">
        <v>0</v>
      </c>
      <c r="DE205" s="9">
        <v>0</v>
      </c>
      <c r="DF205" s="35">
        <v>0</v>
      </c>
      <c r="DG205" s="34">
        <v>0</v>
      </c>
      <c r="DH205" s="9">
        <v>0</v>
      </c>
      <c r="DI205" s="35">
        <v>0</v>
      </c>
      <c r="DJ205" s="34">
        <v>0</v>
      </c>
      <c r="DK205" s="9">
        <v>0</v>
      </c>
      <c r="DL205" s="35">
        <v>0</v>
      </c>
      <c r="DM205" s="34">
        <v>72</v>
      </c>
      <c r="DN205" s="9">
        <v>821.10299999999995</v>
      </c>
      <c r="DO205" s="35">
        <f t="shared" si="610"/>
        <v>11404.208333333334</v>
      </c>
      <c r="DP205" s="34">
        <v>389.5</v>
      </c>
      <c r="DQ205" s="9">
        <v>5084.4780000000001</v>
      </c>
      <c r="DR205" s="35">
        <f t="shared" si="611"/>
        <v>13053.858793324775</v>
      </c>
      <c r="DS205" s="34">
        <v>0</v>
      </c>
      <c r="DT205" s="9">
        <v>0</v>
      </c>
      <c r="DU205" s="35">
        <f t="shared" si="612"/>
        <v>0</v>
      </c>
      <c r="DV205" s="34">
        <v>0</v>
      </c>
      <c r="DW205" s="9">
        <v>0</v>
      </c>
      <c r="DX205" s="35">
        <f t="shared" si="613"/>
        <v>0</v>
      </c>
      <c r="DY205" s="34">
        <v>0</v>
      </c>
      <c r="DZ205" s="9">
        <v>0</v>
      </c>
      <c r="EA205" s="35">
        <v>0</v>
      </c>
      <c r="EB205" s="7">
        <f t="shared" si="591"/>
        <v>1025.0718299999999</v>
      </c>
      <c r="EC205" s="11">
        <f t="shared" si="592"/>
        <v>15271.41</v>
      </c>
    </row>
    <row r="206" spans="1:133" x14ac:dyDescent="0.3">
      <c r="A206" s="47">
        <v>2019</v>
      </c>
      <c r="B206" s="44" t="s">
        <v>10</v>
      </c>
      <c r="C206" s="34">
        <v>0</v>
      </c>
      <c r="D206" s="9">
        <v>0</v>
      </c>
      <c r="E206" s="35">
        <v>0</v>
      </c>
      <c r="F206" s="34">
        <v>0</v>
      </c>
      <c r="G206" s="9">
        <v>0</v>
      </c>
      <c r="H206" s="35">
        <v>0</v>
      </c>
      <c r="I206" s="34">
        <v>0</v>
      </c>
      <c r="J206" s="9">
        <v>0</v>
      </c>
      <c r="K206" s="35">
        <f t="shared" si="601"/>
        <v>0</v>
      </c>
      <c r="L206" s="34">
        <v>0</v>
      </c>
      <c r="M206" s="9">
        <v>0</v>
      </c>
      <c r="N206" s="35">
        <v>0</v>
      </c>
      <c r="O206" s="34">
        <v>0</v>
      </c>
      <c r="P206" s="9">
        <v>0</v>
      </c>
      <c r="Q206" s="35">
        <v>0</v>
      </c>
      <c r="R206" s="34">
        <v>0</v>
      </c>
      <c r="S206" s="9">
        <v>0</v>
      </c>
      <c r="T206" s="35">
        <v>0</v>
      </c>
      <c r="U206" s="34">
        <v>0</v>
      </c>
      <c r="V206" s="9">
        <v>0</v>
      </c>
      <c r="W206" s="35">
        <v>0</v>
      </c>
      <c r="X206" s="34">
        <v>95</v>
      </c>
      <c r="Y206" s="9">
        <v>1079.499</v>
      </c>
      <c r="Z206" s="35">
        <f t="shared" si="603"/>
        <v>11363.147368421054</v>
      </c>
      <c r="AA206" s="34">
        <v>0</v>
      </c>
      <c r="AB206" s="9">
        <v>0</v>
      </c>
      <c r="AC206" s="35">
        <v>0</v>
      </c>
      <c r="AD206" s="34">
        <v>0</v>
      </c>
      <c r="AE206" s="9">
        <v>0</v>
      </c>
      <c r="AF206" s="35">
        <v>0</v>
      </c>
      <c r="AG206" s="34">
        <v>0</v>
      </c>
      <c r="AH206" s="9">
        <v>0</v>
      </c>
      <c r="AI206" s="35">
        <v>0</v>
      </c>
      <c r="AJ206" s="34">
        <v>0</v>
      </c>
      <c r="AK206" s="9">
        <v>0</v>
      </c>
      <c r="AL206" s="35">
        <v>0</v>
      </c>
      <c r="AM206" s="34">
        <v>74.25</v>
      </c>
      <c r="AN206" s="9">
        <v>990.91600000000005</v>
      </c>
      <c r="AO206" s="35">
        <f t="shared" si="604"/>
        <v>13345.670033670034</v>
      </c>
      <c r="AP206" s="34">
        <v>0</v>
      </c>
      <c r="AQ206" s="9">
        <v>0</v>
      </c>
      <c r="AR206" s="35">
        <v>0</v>
      </c>
      <c r="AS206" s="34">
        <v>249.00035</v>
      </c>
      <c r="AT206" s="9">
        <v>4142.4870000000001</v>
      </c>
      <c r="AU206" s="35">
        <f t="shared" si="605"/>
        <v>16636.470591306399</v>
      </c>
      <c r="AV206" s="34">
        <v>0</v>
      </c>
      <c r="AW206" s="9">
        <v>0</v>
      </c>
      <c r="AX206" s="35">
        <v>0</v>
      </c>
      <c r="AY206" s="34">
        <v>0</v>
      </c>
      <c r="AZ206" s="9">
        <v>0</v>
      </c>
      <c r="BA206" s="35">
        <v>0</v>
      </c>
      <c r="BB206" s="34">
        <v>0</v>
      </c>
      <c r="BC206" s="9">
        <v>0</v>
      </c>
      <c r="BD206" s="35">
        <v>0</v>
      </c>
      <c r="BE206" s="34">
        <v>0</v>
      </c>
      <c r="BF206" s="9">
        <v>0</v>
      </c>
      <c r="BG206" s="35">
        <v>0</v>
      </c>
      <c r="BH206" s="34">
        <v>0</v>
      </c>
      <c r="BI206" s="9">
        <v>0</v>
      </c>
      <c r="BJ206" s="35">
        <v>0</v>
      </c>
      <c r="BK206" s="34">
        <v>0</v>
      </c>
      <c r="BL206" s="9">
        <v>0</v>
      </c>
      <c r="BM206" s="35">
        <v>0</v>
      </c>
      <c r="BN206" s="34">
        <v>0</v>
      </c>
      <c r="BO206" s="9">
        <v>0</v>
      </c>
      <c r="BP206" s="35">
        <v>0</v>
      </c>
      <c r="BQ206" s="34">
        <v>0</v>
      </c>
      <c r="BR206" s="9">
        <v>0</v>
      </c>
      <c r="BS206" s="35">
        <v>0</v>
      </c>
      <c r="BT206" s="34">
        <v>0</v>
      </c>
      <c r="BU206" s="9">
        <v>0</v>
      </c>
      <c r="BV206" s="35">
        <v>0</v>
      </c>
      <c r="BW206" s="34">
        <v>0</v>
      </c>
      <c r="BX206" s="9">
        <v>0</v>
      </c>
      <c r="BY206" s="35">
        <v>0</v>
      </c>
      <c r="BZ206" s="34"/>
      <c r="CA206" s="9"/>
      <c r="CB206" s="35"/>
      <c r="CC206" s="34">
        <v>0</v>
      </c>
      <c r="CD206" s="9">
        <v>0</v>
      </c>
      <c r="CE206" s="35">
        <v>0</v>
      </c>
      <c r="CF206" s="34">
        <v>1.22</v>
      </c>
      <c r="CG206" s="9">
        <v>484.233</v>
      </c>
      <c r="CH206" s="35">
        <f t="shared" si="606"/>
        <v>396912.2950819672</v>
      </c>
      <c r="CI206" s="34">
        <v>0</v>
      </c>
      <c r="CJ206" s="9">
        <v>0</v>
      </c>
      <c r="CK206" s="35">
        <v>0</v>
      </c>
      <c r="CL206" s="34">
        <v>0</v>
      </c>
      <c r="CM206" s="9">
        <v>0</v>
      </c>
      <c r="CN206" s="35">
        <v>0</v>
      </c>
      <c r="CO206" s="34">
        <v>0.01</v>
      </c>
      <c r="CP206" s="9">
        <v>8.9999999999999993E-3</v>
      </c>
      <c r="CQ206" s="35">
        <f t="shared" si="614"/>
        <v>899.99999999999989</v>
      </c>
      <c r="CR206" s="34">
        <v>0</v>
      </c>
      <c r="CS206" s="9">
        <v>0</v>
      </c>
      <c r="CT206" s="35">
        <f t="shared" si="608"/>
        <v>0</v>
      </c>
      <c r="CU206" s="34">
        <v>0</v>
      </c>
      <c r="CV206" s="9">
        <v>0</v>
      </c>
      <c r="CW206" s="35">
        <v>0</v>
      </c>
      <c r="CX206" s="34">
        <v>0</v>
      </c>
      <c r="CY206" s="9">
        <v>0</v>
      </c>
      <c r="CZ206" s="35">
        <v>0</v>
      </c>
      <c r="DA206" s="34">
        <v>0</v>
      </c>
      <c r="DB206" s="9">
        <v>0</v>
      </c>
      <c r="DC206" s="35">
        <v>0</v>
      </c>
      <c r="DD206" s="34">
        <v>0</v>
      </c>
      <c r="DE206" s="9">
        <v>0</v>
      </c>
      <c r="DF206" s="35">
        <v>0</v>
      </c>
      <c r="DG206" s="34">
        <v>0</v>
      </c>
      <c r="DH206" s="9">
        <v>0</v>
      </c>
      <c r="DI206" s="35">
        <v>0</v>
      </c>
      <c r="DJ206" s="34">
        <v>0</v>
      </c>
      <c r="DK206" s="9">
        <v>0</v>
      </c>
      <c r="DL206" s="35">
        <v>0</v>
      </c>
      <c r="DM206" s="34">
        <v>216</v>
      </c>
      <c r="DN206" s="9">
        <v>2653.0920000000001</v>
      </c>
      <c r="DO206" s="35">
        <f t="shared" si="610"/>
        <v>12282.833333333334</v>
      </c>
      <c r="DP206" s="34">
        <v>350.32648999999998</v>
      </c>
      <c r="DQ206" s="9">
        <v>5519.6390000000001</v>
      </c>
      <c r="DR206" s="35">
        <f t="shared" si="611"/>
        <v>15755.699775943294</v>
      </c>
      <c r="DS206" s="34">
        <v>0</v>
      </c>
      <c r="DT206" s="9">
        <v>0</v>
      </c>
      <c r="DU206" s="35">
        <f t="shared" si="612"/>
        <v>0</v>
      </c>
      <c r="DV206" s="34">
        <v>0</v>
      </c>
      <c r="DW206" s="9">
        <v>0</v>
      </c>
      <c r="DX206" s="35">
        <f t="shared" si="613"/>
        <v>0</v>
      </c>
      <c r="DY206" s="34">
        <v>0</v>
      </c>
      <c r="DZ206" s="9">
        <v>0</v>
      </c>
      <c r="EA206" s="35">
        <v>0</v>
      </c>
      <c r="EB206" s="7">
        <f t="shared" si="591"/>
        <v>985.80683999999997</v>
      </c>
      <c r="EC206" s="11">
        <f t="shared" si="592"/>
        <v>14869.875000000002</v>
      </c>
    </row>
    <row r="207" spans="1:133" x14ac:dyDescent="0.3">
      <c r="A207" s="47">
        <v>2019</v>
      </c>
      <c r="B207" s="44" t="s">
        <v>11</v>
      </c>
      <c r="C207" s="34">
        <v>0</v>
      </c>
      <c r="D207" s="9">
        <v>0</v>
      </c>
      <c r="E207" s="35">
        <v>0</v>
      </c>
      <c r="F207" s="34">
        <v>0</v>
      </c>
      <c r="G207" s="9">
        <v>0</v>
      </c>
      <c r="H207" s="35">
        <v>0</v>
      </c>
      <c r="I207" s="34">
        <v>0</v>
      </c>
      <c r="J207" s="9">
        <v>0</v>
      </c>
      <c r="K207" s="35">
        <f t="shared" si="601"/>
        <v>0</v>
      </c>
      <c r="L207" s="34">
        <v>0</v>
      </c>
      <c r="M207" s="9">
        <v>0</v>
      </c>
      <c r="N207" s="35">
        <v>0</v>
      </c>
      <c r="O207" s="34">
        <v>0</v>
      </c>
      <c r="P207" s="9">
        <v>0</v>
      </c>
      <c r="Q207" s="35">
        <v>0</v>
      </c>
      <c r="R207" s="34">
        <v>0</v>
      </c>
      <c r="S207" s="9">
        <v>0</v>
      </c>
      <c r="T207" s="35">
        <v>0</v>
      </c>
      <c r="U207" s="34">
        <v>0</v>
      </c>
      <c r="V207" s="9">
        <v>0</v>
      </c>
      <c r="W207" s="35">
        <v>0</v>
      </c>
      <c r="X207" s="34">
        <v>100</v>
      </c>
      <c r="Y207" s="9">
        <v>1067.0709999999999</v>
      </c>
      <c r="Z207" s="35">
        <f t="shared" si="603"/>
        <v>10670.71</v>
      </c>
      <c r="AA207" s="34">
        <v>0</v>
      </c>
      <c r="AB207" s="9">
        <v>0</v>
      </c>
      <c r="AC207" s="35">
        <v>0</v>
      </c>
      <c r="AD207" s="34">
        <v>0</v>
      </c>
      <c r="AE207" s="9">
        <v>0</v>
      </c>
      <c r="AF207" s="35">
        <v>0</v>
      </c>
      <c r="AG207" s="34">
        <v>0</v>
      </c>
      <c r="AH207" s="9">
        <v>0</v>
      </c>
      <c r="AI207" s="35">
        <v>0</v>
      </c>
      <c r="AJ207" s="34">
        <v>0</v>
      </c>
      <c r="AK207" s="9">
        <v>0</v>
      </c>
      <c r="AL207" s="35">
        <v>0</v>
      </c>
      <c r="AM207" s="34">
        <v>246.35</v>
      </c>
      <c r="AN207" s="9">
        <v>3636.1689999999999</v>
      </c>
      <c r="AO207" s="35">
        <f t="shared" si="604"/>
        <v>14760.174548406738</v>
      </c>
      <c r="AP207" s="34">
        <v>0</v>
      </c>
      <c r="AQ207" s="9">
        <v>0</v>
      </c>
      <c r="AR207" s="35">
        <v>0</v>
      </c>
      <c r="AS207" s="34">
        <v>192.00486999999998</v>
      </c>
      <c r="AT207" s="9">
        <v>3135.4929999999999</v>
      </c>
      <c r="AU207" s="35">
        <f t="shared" si="605"/>
        <v>16330.278497623525</v>
      </c>
      <c r="AV207" s="34">
        <v>0</v>
      </c>
      <c r="AW207" s="9">
        <v>0</v>
      </c>
      <c r="AX207" s="35">
        <v>0</v>
      </c>
      <c r="AY207" s="34">
        <v>0</v>
      </c>
      <c r="AZ207" s="9">
        <v>0</v>
      </c>
      <c r="BA207" s="35">
        <v>0</v>
      </c>
      <c r="BB207" s="34">
        <v>0</v>
      </c>
      <c r="BC207" s="9">
        <v>0</v>
      </c>
      <c r="BD207" s="35">
        <v>0</v>
      </c>
      <c r="BE207" s="34">
        <v>0</v>
      </c>
      <c r="BF207" s="9">
        <v>0</v>
      </c>
      <c r="BG207" s="35">
        <v>0</v>
      </c>
      <c r="BH207" s="34">
        <v>0</v>
      </c>
      <c r="BI207" s="9">
        <v>0</v>
      </c>
      <c r="BJ207" s="35">
        <v>0</v>
      </c>
      <c r="BK207" s="34">
        <v>0</v>
      </c>
      <c r="BL207" s="9">
        <v>0</v>
      </c>
      <c r="BM207" s="35">
        <v>0</v>
      </c>
      <c r="BN207" s="34">
        <v>0</v>
      </c>
      <c r="BO207" s="9">
        <v>0</v>
      </c>
      <c r="BP207" s="35">
        <v>0</v>
      </c>
      <c r="BQ207" s="34">
        <v>0</v>
      </c>
      <c r="BR207" s="9">
        <v>0</v>
      </c>
      <c r="BS207" s="35">
        <v>0</v>
      </c>
      <c r="BT207" s="34">
        <v>0</v>
      </c>
      <c r="BU207" s="9">
        <v>0</v>
      </c>
      <c r="BV207" s="35">
        <v>0</v>
      </c>
      <c r="BW207" s="34">
        <v>0</v>
      </c>
      <c r="BX207" s="9">
        <v>0</v>
      </c>
      <c r="BY207" s="35">
        <v>0</v>
      </c>
      <c r="BZ207" s="34"/>
      <c r="CA207" s="9"/>
      <c r="CB207" s="35"/>
      <c r="CC207" s="34">
        <v>0</v>
      </c>
      <c r="CD207" s="9">
        <v>0</v>
      </c>
      <c r="CE207" s="35">
        <v>0</v>
      </c>
      <c r="CF207" s="34">
        <v>71.05</v>
      </c>
      <c r="CG207" s="9">
        <v>2130.297</v>
      </c>
      <c r="CH207" s="35">
        <f t="shared" si="606"/>
        <v>29983.068261787477</v>
      </c>
      <c r="CI207" s="34">
        <v>0</v>
      </c>
      <c r="CJ207" s="9">
        <v>0</v>
      </c>
      <c r="CK207" s="35">
        <v>0</v>
      </c>
      <c r="CL207" s="34">
        <v>35.287999999999997</v>
      </c>
      <c r="CM207" s="9">
        <v>1427.6610000000001</v>
      </c>
      <c r="CN207" s="35">
        <f t="shared" si="607"/>
        <v>40457.407617320343</v>
      </c>
      <c r="CO207" s="34">
        <v>0</v>
      </c>
      <c r="CP207" s="9">
        <v>0</v>
      </c>
      <c r="CQ207" s="35">
        <v>0</v>
      </c>
      <c r="CR207" s="34">
        <v>0</v>
      </c>
      <c r="CS207" s="9">
        <v>0</v>
      </c>
      <c r="CT207" s="35">
        <f t="shared" si="608"/>
        <v>0</v>
      </c>
      <c r="CU207" s="34">
        <v>0</v>
      </c>
      <c r="CV207" s="9">
        <v>0</v>
      </c>
      <c r="CW207" s="35">
        <v>0</v>
      </c>
      <c r="CX207" s="34">
        <v>0</v>
      </c>
      <c r="CY207" s="9">
        <v>0</v>
      </c>
      <c r="CZ207" s="35">
        <v>0</v>
      </c>
      <c r="DA207" s="34">
        <v>0</v>
      </c>
      <c r="DB207" s="9">
        <v>0</v>
      </c>
      <c r="DC207" s="35">
        <v>0</v>
      </c>
      <c r="DD207" s="34">
        <v>0</v>
      </c>
      <c r="DE207" s="9">
        <v>0</v>
      </c>
      <c r="DF207" s="35">
        <v>0</v>
      </c>
      <c r="DG207" s="34">
        <v>0</v>
      </c>
      <c r="DH207" s="9">
        <v>0</v>
      </c>
      <c r="DI207" s="35">
        <v>0</v>
      </c>
      <c r="DJ207" s="34">
        <v>0</v>
      </c>
      <c r="DK207" s="9">
        <v>0</v>
      </c>
      <c r="DL207" s="35">
        <v>0</v>
      </c>
      <c r="DM207" s="34">
        <v>287.97500000000002</v>
      </c>
      <c r="DN207" s="9">
        <v>3787.3069999999998</v>
      </c>
      <c r="DO207" s="35">
        <f t="shared" si="610"/>
        <v>13151.513152183348</v>
      </c>
      <c r="DP207" s="34">
        <v>670.125</v>
      </c>
      <c r="DQ207" s="9">
        <v>9548.7469999999994</v>
      </c>
      <c r="DR207" s="35">
        <f t="shared" si="611"/>
        <v>14249.202760678976</v>
      </c>
      <c r="DS207" s="34">
        <v>0</v>
      </c>
      <c r="DT207" s="9">
        <v>0</v>
      </c>
      <c r="DU207" s="35">
        <f t="shared" si="612"/>
        <v>0</v>
      </c>
      <c r="DV207" s="34">
        <v>0</v>
      </c>
      <c r="DW207" s="9">
        <v>0</v>
      </c>
      <c r="DX207" s="35">
        <f t="shared" si="613"/>
        <v>0</v>
      </c>
      <c r="DY207" s="34">
        <v>0</v>
      </c>
      <c r="DZ207" s="9">
        <v>0</v>
      </c>
      <c r="EA207" s="35">
        <v>0</v>
      </c>
      <c r="EB207" s="7">
        <f t="shared" si="591"/>
        <v>1602.79287</v>
      </c>
      <c r="EC207" s="11">
        <f t="shared" si="592"/>
        <v>24732.744999999999</v>
      </c>
    </row>
    <row r="208" spans="1:133" x14ac:dyDescent="0.3">
      <c r="A208" s="47">
        <v>2019</v>
      </c>
      <c r="B208" s="44" t="s">
        <v>12</v>
      </c>
      <c r="C208" s="34">
        <v>0</v>
      </c>
      <c r="D208" s="9">
        <v>0</v>
      </c>
      <c r="E208" s="35">
        <v>0</v>
      </c>
      <c r="F208" s="34">
        <v>0</v>
      </c>
      <c r="G208" s="9">
        <v>0</v>
      </c>
      <c r="H208" s="35">
        <v>0</v>
      </c>
      <c r="I208" s="34">
        <v>0</v>
      </c>
      <c r="J208" s="9">
        <v>0</v>
      </c>
      <c r="K208" s="35">
        <f t="shared" si="601"/>
        <v>0</v>
      </c>
      <c r="L208" s="34">
        <v>0</v>
      </c>
      <c r="M208" s="9">
        <v>0</v>
      </c>
      <c r="N208" s="35">
        <v>0</v>
      </c>
      <c r="O208" s="34">
        <v>0</v>
      </c>
      <c r="P208" s="9">
        <v>0</v>
      </c>
      <c r="Q208" s="35">
        <v>0</v>
      </c>
      <c r="R208" s="34">
        <v>0</v>
      </c>
      <c r="S208" s="9">
        <v>0</v>
      </c>
      <c r="T208" s="35">
        <v>0</v>
      </c>
      <c r="U208" s="34">
        <v>0</v>
      </c>
      <c r="V208" s="9">
        <v>0</v>
      </c>
      <c r="W208" s="35">
        <v>0</v>
      </c>
      <c r="X208" s="34">
        <v>150</v>
      </c>
      <c r="Y208" s="9">
        <v>1570.627</v>
      </c>
      <c r="Z208" s="35">
        <f t="shared" si="603"/>
        <v>10470.846666666666</v>
      </c>
      <c r="AA208" s="34">
        <v>0</v>
      </c>
      <c r="AB208" s="9">
        <v>0</v>
      </c>
      <c r="AC208" s="35">
        <v>0</v>
      </c>
      <c r="AD208" s="34">
        <v>0</v>
      </c>
      <c r="AE208" s="9">
        <v>0</v>
      </c>
      <c r="AF208" s="35">
        <v>0</v>
      </c>
      <c r="AG208" s="34">
        <v>0</v>
      </c>
      <c r="AH208" s="9">
        <v>0</v>
      </c>
      <c r="AI208" s="35">
        <v>0</v>
      </c>
      <c r="AJ208" s="34">
        <v>12</v>
      </c>
      <c r="AK208" s="9">
        <v>144.96</v>
      </c>
      <c r="AL208" s="35">
        <f t="shared" ref="AL208" si="619">AK208/AJ208*1000</f>
        <v>12080</v>
      </c>
      <c r="AM208" s="34">
        <v>396</v>
      </c>
      <c r="AN208" s="9">
        <v>5581.6440000000002</v>
      </c>
      <c r="AO208" s="35">
        <f t="shared" si="604"/>
        <v>14095.060606060606</v>
      </c>
      <c r="AP208" s="34">
        <v>0</v>
      </c>
      <c r="AQ208" s="9">
        <v>0</v>
      </c>
      <c r="AR208" s="35">
        <v>0</v>
      </c>
      <c r="AS208" s="34">
        <v>327.73108000000002</v>
      </c>
      <c r="AT208" s="9">
        <v>6889.7579999999998</v>
      </c>
      <c r="AU208" s="35">
        <f t="shared" si="605"/>
        <v>21022.595720857476</v>
      </c>
      <c r="AV208" s="34">
        <v>0</v>
      </c>
      <c r="AW208" s="9">
        <v>0</v>
      </c>
      <c r="AX208" s="35">
        <v>0</v>
      </c>
      <c r="AY208" s="34">
        <v>0</v>
      </c>
      <c r="AZ208" s="9">
        <v>0</v>
      </c>
      <c r="BA208" s="35">
        <v>0</v>
      </c>
      <c r="BB208" s="34">
        <v>0</v>
      </c>
      <c r="BC208" s="9">
        <v>0</v>
      </c>
      <c r="BD208" s="35">
        <v>0</v>
      </c>
      <c r="BE208" s="34">
        <v>0</v>
      </c>
      <c r="BF208" s="9">
        <v>0</v>
      </c>
      <c r="BG208" s="35">
        <v>0</v>
      </c>
      <c r="BH208" s="34">
        <v>0</v>
      </c>
      <c r="BI208" s="9">
        <v>0</v>
      </c>
      <c r="BJ208" s="35">
        <v>0</v>
      </c>
      <c r="BK208" s="34">
        <v>0</v>
      </c>
      <c r="BL208" s="9">
        <v>0</v>
      </c>
      <c r="BM208" s="35">
        <v>0</v>
      </c>
      <c r="BN208" s="34">
        <v>0</v>
      </c>
      <c r="BO208" s="9">
        <v>0</v>
      </c>
      <c r="BP208" s="35">
        <v>0</v>
      </c>
      <c r="BQ208" s="34">
        <v>0</v>
      </c>
      <c r="BR208" s="9">
        <v>0</v>
      </c>
      <c r="BS208" s="35">
        <v>0</v>
      </c>
      <c r="BT208" s="34">
        <v>0</v>
      </c>
      <c r="BU208" s="9">
        <v>0</v>
      </c>
      <c r="BV208" s="35">
        <v>0</v>
      </c>
      <c r="BW208" s="34">
        <v>0</v>
      </c>
      <c r="BX208" s="9">
        <v>0</v>
      </c>
      <c r="BY208" s="35">
        <v>0</v>
      </c>
      <c r="BZ208" s="34"/>
      <c r="CA208" s="9"/>
      <c r="CB208" s="35"/>
      <c r="CC208" s="34">
        <v>0</v>
      </c>
      <c r="CD208" s="9">
        <v>0</v>
      </c>
      <c r="CE208" s="35">
        <v>0</v>
      </c>
      <c r="CF208" s="34">
        <v>20.72</v>
      </c>
      <c r="CG208" s="9">
        <v>980.90300000000002</v>
      </c>
      <c r="CH208" s="35">
        <f t="shared" si="606"/>
        <v>47340.878378378387</v>
      </c>
      <c r="CI208" s="34">
        <v>0</v>
      </c>
      <c r="CJ208" s="9">
        <v>0</v>
      </c>
      <c r="CK208" s="35">
        <v>0</v>
      </c>
      <c r="CL208" s="34">
        <v>0</v>
      </c>
      <c r="CM208" s="9">
        <v>0</v>
      </c>
      <c r="CN208" s="35">
        <v>0</v>
      </c>
      <c r="CO208" s="34">
        <v>0</v>
      </c>
      <c r="CP208" s="9">
        <v>0</v>
      </c>
      <c r="CQ208" s="35">
        <v>0</v>
      </c>
      <c r="CR208" s="34">
        <v>0</v>
      </c>
      <c r="CS208" s="9">
        <v>0</v>
      </c>
      <c r="CT208" s="35">
        <f t="shared" si="608"/>
        <v>0</v>
      </c>
      <c r="CU208" s="34">
        <v>0</v>
      </c>
      <c r="CV208" s="9">
        <v>0</v>
      </c>
      <c r="CW208" s="35">
        <v>0</v>
      </c>
      <c r="CX208" s="34">
        <v>0</v>
      </c>
      <c r="CY208" s="9">
        <v>0</v>
      </c>
      <c r="CZ208" s="35">
        <v>0</v>
      </c>
      <c r="DA208" s="34">
        <v>0</v>
      </c>
      <c r="DB208" s="9">
        <v>0</v>
      </c>
      <c r="DC208" s="35">
        <v>0</v>
      </c>
      <c r="DD208" s="34">
        <v>0</v>
      </c>
      <c r="DE208" s="9">
        <v>0</v>
      </c>
      <c r="DF208" s="35">
        <v>0</v>
      </c>
      <c r="DG208" s="34">
        <v>0</v>
      </c>
      <c r="DH208" s="9">
        <v>0</v>
      </c>
      <c r="DI208" s="35">
        <v>0</v>
      </c>
      <c r="DJ208" s="34">
        <v>0</v>
      </c>
      <c r="DK208" s="9">
        <v>0</v>
      </c>
      <c r="DL208" s="35">
        <v>0</v>
      </c>
      <c r="DM208" s="34">
        <v>96</v>
      </c>
      <c r="DN208" s="9">
        <v>1202.5239999999999</v>
      </c>
      <c r="DO208" s="35">
        <f t="shared" si="610"/>
        <v>12526.291666666666</v>
      </c>
      <c r="DP208" s="34">
        <v>463.2</v>
      </c>
      <c r="DQ208" s="9">
        <v>6132.93</v>
      </c>
      <c r="DR208" s="35">
        <f t="shared" si="611"/>
        <v>13240.349740932643</v>
      </c>
      <c r="DS208" s="34">
        <v>0</v>
      </c>
      <c r="DT208" s="9">
        <v>0</v>
      </c>
      <c r="DU208" s="35">
        <f t="shared" si="612"/>
        <v>0</v>
      </c>
      <c r="DV208" s="34">
        <v>0</v>
      </c>
      <c r="DW208" s="9">
        <v>0</v>
      </c>
      <c r="DX208" s="35">
        <f t="shared" si="613"/>
        <v>0</v>
      </c>
      <c r="DY208" s="34">
        <v>0</v>
      </c>
      <c r="DZ208" s="9">
        <v>0</v>
      </c>
      <c r="EA208" s="35">
        <v>0</v>
      </c>
      <c r="EB208" s="7">
        <f t="shared" si="591"/>
        <v>1465.6510800000001</v>
      </c>
      <c r="EC208" s="11">
        <f t="shared" si="592"/>
        <v>22503.345999999998</v>
      </c>
    </row>
    <row r="209" spans="1:133" x14ac:dyDescent="0.3">
      <c r="A209" s="47">
        <v>2019</v>
      </c>
      <c r="B209" s="44" t="s">
        <v>13</v>
      </c>
      <c r="C209" s="34">
        <v>0</v>
      </c>
      <c r="D209" s="9">
        <v>0</v>
      </c>
      <c r="E209" s="35">
        <v>0</v>
      </c>
      <c r="F209" s="34">
        <v>0</v>
      </c>
      <c r="G209" s="9">
        <v>0</v>
      </c>
      <c r="H209" s="35">
        <v>0</v>
      </c>
      <c r="I209" s="34">
        <v>0</v>
      </c>
      <c r="J209" s="9">
        <v>0</v>
      </c>
      <c r="K209" s="35">
        <f t="shared" si="601"/>
        <v>0</v>
      </c>
      <c r="L209" s="34">
        <v>0</v>
      </c>
      <c r="M209" s="9">
        <v>0</v>
      </c>
      <c r="N209" s="35">
        <v>0</v>
      </c>
      <c r="O209" s="34">
        <v>0</v>
      </c>
      <c r="P209" s="9">
        <v>0</v>
      </c>
      <c r="Q209" s="35">
        <v>0</v>
      </c>
      <c r="R209" s="34">
        <v>0</v>
      </c>
      <c r="S209" s="9">
        <v>0</v>
      </c>
      <c r="T209" s="35">
        <v>0</v>
      </c>
      <c r="U209" s="34">
        <v>0</v>
      </c>
      <c r="V209" s="9">
        <v>0</v>
      </c>
      <c r="W209" s="35">
        <v>0</v>
      </c>
      <c r="X209" s="34">
        <v>150</v>
      </c>
      <c r="Y209" s="9">
        <v>1653.9770000000001</v>
      </c>
      <c r="Z209" s="35">
        <f t="shared" si="603"/>
        <v>11026.513333333334</v>
      </c>
      <c r="AA209" s="34">
        <v>0</v>
      </c>
      <c r="AB209" s="9">
        <v>0</v>
      </c>
      <c r="AC209" s="35">
        <v>0</v>
      </c>
      <c r="AD209" s="34">
        <v>0.1</v>
      </c>
      <c r="AE209" s="9">
        <v>169.44200000000001</v>
      </c>
      <c r="AF209" s="54">
        <f t="shared" ref="AF209" si="620">AE209/AD209*1000</f>
        <v>1694420</v>
      </c>
      <c r="AG209" s="34">
        <v>0</v>
      </c>
      <c r="AH209" s="9">
        <v>0</v>
      </c>
      <c r="AI209" s="35">
        <v>0</v>
      </c>
      <c r="AJ209" s="34">
        <v>12</v>
      </c>
      <c r="AK209" s="9">
        <v>144.96</v>
      </c>
      <c r="AL209" s="35">
        <f t="shared" ref="AL209" si="621">AK209/AJ209*1000</f>
        <v>12080</v>
      </c>
      <c r="AM209" s="34">
        <v>435.97500000000002</v>
      </c>
      <c r="AN209" s="9">
        <v>6009.9849999999997</v>
      </c>
      <c r="AO209" s="35">
        <f t="shared" si="604"/>
        <v>13785.159699524052</v>
      </c>
      <c r="AP209" s="34">
        <v>0</v>
      </c>
      <c r="AQ209" s="9">
        <v>0</v>
      </c>
      <c r="AR209" s="35">
        <v>0</v>
      </c>
      <c r="AS209" s="34">
        <v>368.02629999999999</v>
      </c>
      <c r="AT209" s="9">
        <v>6703.6369999999997</v>
      </c>
      <c r="AU209" s="35">
        <f t="shared" si="605"/>
        <v>18215.103105403065</v>
      </c>
      <c r="AV209" s="34">
        <v>0</v>
      </c>
      <c r="AW209" s="9">
        <v>0</v>
      </c>
      <c r="AX209" s="35">
        <v>0</v>
      </c>
      <c r="AY209" s="34">
        <v>0</v>
      </c>
      <c r="AZ209" s="9">
        <v>0</v>
      </c>
      <c r="BA209" s="35">
        <v>0</v>
      </c>
      <c r="BB209" s="34">
        <v>0</v>
      </c>
      <c r="BC209" s="9">
        <v>0</v>
      </c>
      <c r="BD209" s="35">
        <v>0</v>
      </c>
      <c r="BE209" s="34">
        <v>0</v>
      </c>
      <c r="BF209" s="9">
        <v>0</v>
      </c>
      <c r="BG209" s="35">
        <v>0</v>
      </c>
      <c r="BH209" s="34">
        <v>0</v>
      </c>
      <c r="BI209" s="9">
        <v>0</v>
      </c>
      <c r="BJ209" s="35">
        <v>0</v>
      </c>
      <c r="BK209" s="34">
        <v>0</v>
      </c>
      <c r="BL209" s="9">
        <v>0</v>
      </c>
      <c r="BM209" s="35">
        <v>0</v>
      </c>
      <c r="BN209" s="34">
        <v>0</v>
      </c>
      <c r="BO209" s="9">
        <v>0</v>
      </c>
      <c r="BP209" s="35">
        <v>0</v>
      </c>
      <c r="BQ209" s="34">
        <v>0</v>
      </c>
      <c r="BR209" s="9">
        <v>0</v>
      </c>
      <c r="BS209" s="35">
        <v>0</v>
      </c>
      <c r="BT209" s="34">
        <v>0</v>
      </c>
      <c r="BU209" s="9">
        <v>0</v>
      </c>
      <c r="BV209" s="35">
        <v>0</v>
      </c>
      <c r="BW209" s="34">
        <v>0</v>
      </c>
      <c r="BX209" s="9">
        <v>0</v>
      </c>
      <c r="BY209" s="35">
        <v>0</v>
      </c>
      <c r="BZ209" s="34"/>
      <c r="CA209" s="9"/>
      <c r="CB209" s="35"/>
      <c r="CC209" s="34">
        <v>0</v>
      </c>
      <c r="CD209" s="9">
        <v>0</v>
      </c>
      <c r="CE209" s="35">
        <v>0</v>
      </c>
      <c r="CF209" s="34">
        <v>120.712</v>
      </c>
      <c r="CG209" s="9">
        <v>2855.576</v>
      </c>
      <c r="CH209" s="35">
        <f t="shared" si="606"/>
        <v>23656.107097885877</v>
      </c>
      <c r="CI209" s="34">
        <v>0</v>
      </c>
      <c r="CJ209" s="9">
        <v>0</v>
      </c>
      <c r="CK209" s="35">
        <v>0</v>
      </c>
      <c r="CL209" s="34">
        <v>17</v>
      </c>
      <c r="CM209" s="9">
        <v>621.07399999999996</v>
      </c>
      <c r="CN209" s="35">
        <f t="shared" si="607"/>
        <v>36533.76470588235</v>
      </c>
      <c r="CO209" s="34">
        <v>0</v>
      </c>
      <c r="CP209" s="9">
        <v>0</v>
      </c>
      <c r="CQ209" s="35">
        <v>0</v>
      </c>
      <c r="CR209" s="34">
        <v>0</v>
      </c>
      <c r="CS209" s="9">
        <v>0</v>
      </c>
      <c r="CT209" s="35">
        <f t="shared" si="608"/>
        <v>0</v>
      </c>
      <c r="CU209" s="34">
        <v>0</v>
      </c>
      <c r="CV209" s="9">
        <v>0</v>
      </c>
      <c r="CW209" s="35">
        <v>0</v>
      </c>
      <c r="CX209" s="34">
        <v>0</v>
      </c>
      <c r="CY209" s="9">
        <v>0</v>
      </c>
      <c r="CZ209" s="35">
        <v>0</v>
      </c>
      <c r="DA209" s="34">
        <v>0</v>
      </c>
      <c r="DB209" s="9">
        <v>0</v>
      </c>
      <c r="DC209" s="35">
        <v>0</v>
      </c>
      <c r="DD209" s="34">
        <v>0</v>
      </c>
      <c r="DE209" s="9">
        <v>0</v>
      </c>
      <c r="DF209" s="35">
        <v>0</v>
      </c>
      <c r="DG209" s="34">
        <v>0</v>
      </c>
      <c r="DH209" s="9">
        <v>0</v>
      </c>
      <c r="DI209" s="35">
        <v>0</v>
      </c>
      <c r="DJ209" s="34">
        <v>0</v>
      </c>
      <c r="DK209" s="9">
        <v>0</v>
      </c>
      <c r="DL209" s="35">
        <v>0</v>
      </c>
      <c r="DM209" s="34">
        <v>96</v>
      </c>
      <c r="DN209" s="9">
        <v>1229.3679999999999</v>
      </c>
      <c r="DO209" s="35">
        <f t="shared" si="610"/>
        <v>12805.916666666666</v>
      </c>
      <c r="DP209" s="34">
        <v>581.22500000000002</v>
      </c>
      <c r="DQ209" s="9">
        <v>7354.7920000000004</v>
      </c>
      <c r="DR209" s="35">
        <f t="shared" si="611"/>
        <v>12653.949847305261</v>
      </c>
      <c r="DS209" s="34">
        <v>0</v>
      </c>
      <c r="DT209" s="9">
        <v>0</v>
      </c>
      <c r="DU209" s="35">
        <f t="shared" si="612"/>
        <v>0</v>
      </c>
      <c r="DV209" s="34">
        <v>0</v>
      </c>
      <c r="DW209" s="9">
        <v>0</v>
      </c>
      <c r="DX209" s="35">
        <f t="shared" si="613"/>
        <v>0</v>
      </c>
      <c r="DY209" s="34">
        <v>0</v>
      </c>
      <c r="DZ209" s="9">
        <v>0</v>
      </c>
      <c r="EA209" s="35">
        <v>0</v>
      </c>
      <c r="EB209" s="7">
        <f t="shared" si="591"/>
        <v>1781.0383000000002</v>
      </c>
      <c r="EC209" s="11">
        <f t="shared" si="592"/>
        <v>26742.810999999998</v>
      </c>
    </row>
    <row r="210" spans="1:133" x14ac:dyDescent="0.3">
      <c r="A210" s="47">
        <v>2019</v>
      </c>
      <c r="B210" s="44" t="s">
        <v>14</v>
      </c>
      <c r="C210" s="34">
        <v>0</v>
      </c>
      <c r="D210" s="9">
        <v>0</v>
      </c>
      <c r="E210" s="35">
        <v>0</v>
      </c>
      <c r="F210" s="34">
        <v>0</v>
      </c>
      <c r="G210" s="9">
        <v>0</v>
      </c>
      <c r="H210" s="35">
        <v>0</v>
      </c>
      <c r="I210" s="34">
        <v>0</v>
      </c>
      <c r="J210" s="9">
        <v>0</v>
      </c>
      <c r="K210" s="35">
        <f t="shared" si="601"/>
        <v>0</v>
      </c>
      <c r="L210" s="34">
        <v>0</v>
      </c>
      <c r="M210" s="9">
        <v>0</v>
      </c>
      <c r="N210" s="35">
        <v>0</v>
      </c>
      <c r="O210" s="34">
        <v>0</v>
      </c>
      <c r="P210" s="9">
        <v>0</v>
      </c>
      <c r="Q210" s="35">
        <v>0</v>
      </c>
      <c r="R210" s="34">
        <v>0</v>
      </c>
      <c r="S210" s="9">
        <v>0</v>
      </c>
      <c r="T210" s="35">
        <v>0</v>
      </c>
      <c r="U210" s="34">
        <v>0.34</v>
      </c>
      <c r="V210" s="9">
        <v>59.982999999999997</v>
      </c>
      <c r="W210" s="35">
        <f t="shared" si="602"/>
        <v>176420.5882352941</v>
      </c>
      <c r="X210" s="34">
        <v>150</v>
      </c>
      <c r="Y210" s="9">
        <v>1683.434</v>
      </c>
      <c r="Z210" s="35">
        <f t="shared" si="603"/>
        <v>11222.893333333333</v>
      </c>
      <c r="AA210" s="34">
        <v>1E-3</v>
      </c>
      <c r="AB210" s="9">
        <v>6.0999999999999999E-2</v>
      </c>
      <c r="AC210" s="35">
        <f t="shared" ref="AC210:AC211" si="622">AB210/AA210*1000</f>
        <v>61000</v>
      </c>
      <c r="AD210" s="34">
        <v>0</v>
      </c>
      <c r="AE210" s="9">
        <v>0</v>
      </c>
      <c r="AF210" s="35">
        <v>0</v>
      </c>
      <c r="AG210" s="34">
        <v>0</v>
      </c>
      <c r="AH210" s="9">
        <v>0</v>
      </c>
      <c r="AI210" s="35">
        <v>0</v>
      </c>
      <c r="AJ210" s="34">
        <v>0</v>
      </c>
      <c r="AK210" s="9">
        <v>0</v>
      </c>
      <c r="AL210" s="35">
        <v>0</v>
      </c>
      <c r="AM210" s="34">
        <v>198</v>
      </c>
      <c r="AN210" s="9">
        <v>2896.9009999999998</v>
      </c>
      <c r="AO210" s="35">
        <f t="shared" si="604"/>
        <v>14630.813131313131</v>
      </c>
      <c r="AP210" s="34">
        <v>0</v>
      </c>
      <c r="AQ210" s="9">
        <v>0</v>
      </c>
      <c r="AR210" s="35">
        <v>0</v>
      </c>
      <c r="AS210" s="34">
        <v>291.00024999999999</v>
      </c>
      <c r="AT210" s="9">
        <v>4179.3490000000002</v>
      </c>
      <c r="AU210" s="35">
        <f t="shared" si="605"/>
        <v>14362.01171648478</v>
      </c>
      <c r="AV210" s="34">
        <v>0</v>
      </c>
      <c r="AW210" s="9">
        <v>0</v>
      </c>
      <c r="AX210" s="35">
        <v>0</v>
      </c>
      <c r="AY210" s="34">
        <v>0</v>
      </c>
      <c r="AZ210" s="9">
        <v>0</v>
      </c>
      <c r="BA210" s="35">
        <v>0</v>
      </c>
      <c r="BB210" s="34">
        <v>0</v>
      </c>
      <c r="BC210" s="9">
        <v>0</v>
      </c>
      <c r="BD210" s="35">
        <v>0</v>
      </c>
      <c r="BE210" s="34">
        <v>0</v>
      </c>
      <c r="BF210" s="9">
        <v>0</v>
      </c>
      <c r="BG210" s="35">
        <v>0</v>
      </c>
      <c r="BH210" s="34">
        <v>0</v>
      </c>
      <c r="BI210" s="9">
        <v>0</v>
      </c>
      <c r="BJ210" s="35">
        <v>0</v>
      </c>
      <c r="BK210" s="34">
        <v>0.25</v>
      </c>
      <c r="BL210" s="9">
        <v>0.41</v>
      </c>
      <c r="BM210" s="35">
        <f t="shared" si="617"/>
        <v>1640</v>
      </c>
      <c r="BN210" s="34">
        <v>0</v>
      </c>
      <c r="BO210" s="9">
        <v>0</v>
      </c>
      <c r="BP210" s="35">
        <v>0</v>
      </c>
      <c r="BQ210" s="34">
        <v>0</v>
      </c>
      <c r="BR210" s="9">
        <v>0</v>
      </c>
      <c r="BS210" s="35">
        <v>0</v>
      </c>
      <c r="BT210" s="34">
        <v>0</v>
      </c>
      <c r="BU210" s="9">
        <v>0</v>
      </c>
      <c r="BV210" s="35">
        <v>0</v>
      </c>
      <c r="BW210" s="34">
        <v>0</v>
      </c>
      <c r="BX210" s="9">
        <v>0</v>
      </c>
      <c r="BY210" s="35">
        <v>0</v>
      </c>
      <c r="BZ210" s="34"/>
      <c r="CA210" s="9"/>
      <c r="CB210" s="35"/>
      <c r="CC210" s="34">
        <v>0</v>
      </c>
      <c r="CD210" s="9">
        <v>0</v>
      </c>
      <c r="CE210" s="35">
        <v>0</v>
      </c>
      <c r="CF210" s="34">
        <v>60.073999999999998</v>
      </c>
      <c r="CG210" s="9">
        <v>1271.211</v>
      </c>
      <c r="CH210" s="35">
        <f t="shared" si="606"/>
        <v>21160.75173952126</v>
      </c>
      <c r="CI210" s="34">
        <v>0</v>
      </c>
      <c r="CJ210" s="9">
        <v>0</v>
      </c>
      <c r="CK210" s="35">
        <v>0</v>
      </c>
      <c r="CL210" s="34">
        <v>0</v>
      </c>
      <c r="CM210" s="9">
        <v>0</v>
      </c>
      <c r="CN210" s="35">
        <v>0</v>
      </c>
      <c r="CO210" s="34">
        <v>0</v>
      </c>
      <c r="CP210" s="9">
        <v>0</v>
      </c>
      <c r="CQ210" s="35">
        <v>0</v>
      </c>
      <c r="CR210" s="34">
        <v>0</v>
      </c>
      <c r="CS210" s="9">
        <v>0</v>
      </c>
      <c r="CT210" s="35">
        <f t="shared" si="608"/>
        <v>0</v>
      </c>
      <c r="CU210" s="34">
        <v>0</v>
      </c>
      <c r="CV210" s="9">
        <v>0</v>
      </c>
      <c r="CW210" s="35">
        <v>0</v>
      </c>
      <c r="CX210" s="34">
        <v>0</v>
      </c>
      <c r="CY210" s="9">
        <v>0</v>
      </c>
      <c r="CZ210" s="35">
        <v>0</v>
      </c>
      <c r="DA210" s="34">
        <v>0</v>
      </c>
      <c r="DB210" s="9">
        <v>0</v>
      </c>
      <c r="DC210" s="35">
        <v>0</v>
      </c>
      <c r="DD210" s="34">
        <v>0</v>
      </c>
      <c r="DE210" s="9">
        <v>0</v>
      </c>
      <c r="DF210" s="35">
        <v>0</v>
      </c>
      <c r="DG210" s="34">
        <v>0</v>
      </c>
      <c r="DH210" s="9">
        <v>0</v>
      </c>
      <c r="DI210" s="35">
        <v>0</v>
      </c>
      <c r="DJ210" s="34">
        <v>0</v>
      </c>
      <c r="DK210" s="9">
        <v>0</v>
      </c>
      <c r="DL210" s="35">
        <v>0</v>
      </c>
      <c r="DM210" s="34">
        <v>192</v>
      </c>
      <c r="DN210" s="9">
        <v>2509.7759999999998</v>
      </c>
      <c r="DO210" s="35">
        <f t="shared" si="610"/>
        <v>13071.75</v>
      </c>
      <c r="DP210" s="34">
        <v>822.68143000000009</v>
      </c>
      <c r="DQ210" s="9">
        <v>11665.672</v>
      </c>
      <c r="DR210" s="35">
        <f t="shared" si="611"/>
        <v>14180.059953462178</v>
      </c>
      <c r="DS210" s="34">
        <v>0</v>
      </c>
      <c r="DT210" s="9">
        <v>0</v>
      </c>
      <c r="DU210" s="35">
        <f t="shared" si="612"/>
        <v>0</v>
      </c>
      <c r="DV210" s="34">
        <v>0</v>
      </c>
      <c r="DW210" s="9">
        <v>0</v>
      </c>
      <c r="DX210" s="35">
        <f t="shared" si="613"/>
        <v>0</v>
      </c>
      <c r="DY210" s="34">
        <v>0</v>
      </c>
      <c r="DZ210" s="9">
        <v>0</v>
      </c>
      <c r="EA210" s="35">
        <v>0</v>
      </c>
      <c r="EB210" s="7">
        <f t="shared" si="591"/>
        <v>1714.3466800000001</v>
      </c>
      <c r="EC210" s="11">
        <f t="shared" si="592"/>
        <v>24266.796999999999</v>
      </c>
    </row>
    <row r="211" spans="1:133" x14ac:dyDescent="0.3">
      <c r="A211" s="47">
        <v>2019</v>
      </c>
      <c r="B211" s="44" t="s">
        <v>15</v>
      </c>
      <c r="C211" s="34">
        <v>0</v>
      </c>
      <c r="D211" s="9">
        <v>0</v>
      </c>
      <c r="E211" s="35">
        <v>0</v>
      </c>
      <c r="F211" s="34">
        <v>0</v>
      </c>
      <c r="G211" s="9">
        <v>0</v>
      </c>
      <c r="H211" s="35">
        <v>0</v>
      </c>
      <c r="I211" s="34">
        <v>0</v>
      </c>
      <c r="J211" s="9">
        <v>0</v>
      </c>
      <c r="K211" s="35">
        <f t="shared" si="601"/>
        <v>0</v>
      </c>
      <c r="L211" s="34">
        <v>0</v>
      </c>
      <c r="M211" s="9">
        <v>0</v>
      </c>
      <c r="N211" s="35">
        <v>0</v>
      </c>
      <c r="O211" s="34">
        <v>0</v>
      </c>
      <c r="P211" s="9">
        <v>0</v>
      </c>
      <c r="Q211" s="35">
        <v>0</v>
      </c>
      <c r="R211" s="34">
        <v>0</v>
      </c>
      <c r="S211" s="9">
        <v>0</v>
      </c>
      <c r="T211" s="35">
        <v>0</v>
      </c>
      <c r="U211" s="34">
        <v>0</v>
      </c>
      <c r="V211" s="9">
        <v>0</v>
      </c>
      <c r="W211" s="35">
        <v>0</v>
      </c>
      <c r="X211" s="34">
        <v>150</v>
      </c>
      <c r="Y211" s="9">
        <v>1628.6669999999999</v>
      </c>
      <c r="Z211" s="35">
        <f t="shared" si="603"/>
        <v>10857.78</v>
      </c>
      <c r="AA211" s="34">
        <v>2.1999999999999999E-2</v>
      </c>
      <c r="AB211" s="9">
        <v>1.2050000000000001</v>
      </c>
      <c r="AC211" s="35">
        <f t="shared" si="622"/>
        <v>54772.727272727279</v>
      </c>
      <c r="AD211" s="34">
        <v>0</v>
      </c>
      <c r="AE211" s="9">
        <v>0</v>
      </c>
      <c r="AF211" s="35">
        <v>0</v>
      </c>
      <c r="AG211" s="34">
        <v>0</v>
      </c>
      <c r="AH211" s="9">
        <v>0</v>
      </c>
      <c r="AI211" s="35">
        <v>0</v>
      </c>
      <c r="AJ211" s="34">
        <v>0</v>
      </c>
      <c r="AK211" s="9">
        <v>0</v>
      </c>
      <c r="AL211" s="35">
        <v>0</v>
      </c>
      <c r="AM211" s="34">
        <v>123.75</v>
      </c>
      <c r="AN211" s="9">
        <v>1805.107</v>
      </c>
      <c r="AO211" s="35">
        <f t="shared" si="604"/>
        <v>14586.723232323231</v>
      </c>
      <c r="AP211" s="34">
        <v>0</v>
      </c>
      <c r="AQ211" s="9">
        <v>0</v>
      </c>
      <c r="AR211" s="35">
        <v>0</v>
      </c>
      <c r="AS211" s="34">
        <v>24.724409999999999</v>
      </c>
      <c r="AT211" s="9">
        <v>1052.6310000000001</v>
      </c>
      <c r="AU211" s="35">
        <f t="shared" si="605"/>
        <v>42574.564974452376</v>
      </c>
      <c r="AV211" s="34">
        <v>0</v>
      </c>
      <c r="AW211" s="9">
        <v>0</v>
      </c>
      <c r="AX211" s="35">
        <v>0</v>
      </c>
      <c r="AY211" s="34">
        <v>0</v>
      </c>
      <c r="AZ211" s="9">
        <v>0</v>
      </c>
      <c r="BA211" s="35">
        <v>0</v>
      </c>
      <c r="BB211" s="34">
        <v>0</v>
      </c>
      <c r="BC211" s="9">
        <v>0</v>
      </c>
      <c r="BD211" s="35">
        <v>0</v>
      </c>
      <c r="BE211" s="34">
        <v>0</v>
      </c>
      <c r="BF211" s="9">
        <v>0</v>
      </c>
      <c r="BG211" s="35">
        <v>0</v>
      </c>
      <c r="BH211" s="34">
        <v>0</v>
      </c>
      <c r="BI211" s="9">
        <v>0</v>
      </c>
      <c r="BJ211" s="35">
        <v>0</v>
      </c>
      <c r="BK211" s="34">
        <v>0</v>
      </c>
      <c r="BL211" s="9">
        <v>0</v>
      </c>
      <c r="BM211" s="35">
        <v>0</v>
      </c>
      <c r="BN211" s="34">
        <v>0</v>
      </c>
      <c r="BO211" s="9">
        <v>0</v>
      </c>
      <c r="BP211" s="35">
        <v>0</v>
      </c>
      <c r="BQ211" s="34">
        <v>0</v>
      </c>
      <c r="BR211" s="9">
        <v>0</v>
      </c>
      <c r="BS211" s="35">
        <v>0</v>
      </c>
      <c r="BT211" s="34">
        <v>0</v>
      </c>
      <c r="BU211" s="9">
        <v>0</v>
      </c>
      <c r="BV211" s="35">
        <v>0</v>
      </c>
      <c r="BW211" s="34">
        <v>0</v>
      </c>
      <c r="BX211" s="9">
        <v>0</v>
      </c>
      <c r="BY211" s="35">
        <v>0</v>
      </c>
      <c r="BZ211" s="34"/>
      <c r="CA211" s="9"/>
      <c r="CB211" s="35"/>
      <c r="CC211" s="34">
        <v>0</v>
      </c>
      <c r="CD211" s="9">
        <v>0</v>
      </c>
      <c r="CE211" s="35">
        <v>0</v>
      </c>
      <c r="CF211" s="34">
        <v>87.099249999999998</v>
      </c>
      <c r="CG211" s="9">
        <v>2885.9209999999998</v>
      </c>
      <c r="CH211" s="35">
        <f t="shared" si="606"/>
        <v>33133.706662227283</v>
      </c>
      <c r="CI211" s="34">
        <v>0</v>
      </c>
      <c r="CJ211" s="9">
        <v>0</v>
      </c>
      <c r="CK211" s="35">
        <v>0</v>
      </c>
      <c r="CL211" s="34">
        <v>4.7</v>
      </c>
      <c r="CM211" s="9">
        <v>793.50599999999997</v>
      </c>
      <c r="CN211" s="35">
        <f t="shared" si="607"/>
        <v>168831.06382978722</v>
      </c>
      <c r="CO211" s="34">
        <v>0</v>
      </c>
      <c r="CP211" s="9">
        <v>0</v>
      </c>
      <c r="CQ211" s="35">
        <v>0</v>
      </c>
      <c r="CR211" s="34">
        <v>0</v>
      </c>
      <c r="CS211" s="9">
        <v>0</v>
      </c>
      <c r="CT211" s="35">
        <f t="shared" si="608"/>
        <v>0</v>
      </c>
      <c r="CU211" s="34">
        <v>0</v>
      </c>
      <c r="CV211" s="9">
        <v>0</v>
      </c>
      <c r="CW211" s="35">
        <v>0</v>
      </c>
      <c r="CX211" s="34">
        <v>0</v>
      </c>
      <c r="CY211" s="9">
        <v>0</v>
      </c>
      <c r="CZ211" s="35">
        <v>0</v>
      </c>
      <c r="DA211" s="34">
        <v>0</v>
      </c>
      <c r="DB211" s="9">
        <v>0</v>
      </c>
      <c r="DC211" s="35">
        <v>0</v>
      </c>
      <c r="DD211" s="34">
        <v>0</v>
      </c>
      <c r="DE211" s="9">
        <v>0</v>
      </c>
      <c r="DF211" s="35">
        <v>0</v>
      </c>
      <c r="DG211" s="34">
        <v>0</v>
      </c>
      <c r="DH211" s="9">
        <v>0</v>
      </c>
      <c r="DI211" s="35">
        <v>0</v>
      </c>
      <c r="DJ211" s="34">
        <v>0</v>
      </c>
      <c r="DK211" s="9">
        <v>0</v>
      </c>
      <c r="DL211" s="35">
        <v>0</v>
      </c>
      <c r="DM211" s="34">
        <v>192</v>
      </c>
      <c r="DN211" s="9">
        <v>2519.8000000000002</v>
      </c>
      <c r="DO211" s="35">
        <f t="shared" si="610"/>
        <v>13123.958333333334</v>
      </c>
      <c r="DP211" s="34">
        <v>280.875</v>
      </c>
      <c r="DQ211" s="9">
        <v>3755.174</v>
      </c>
      <c r="DR211" s="35">
        <f t="shared" si="611"/>
        <v>13369.55585224744</v>
      </c>
      <c r="DS211" s="34">
        <v>0</v>
      </c>
      <c r="DT211" s="9">
        <v>0</v>
      </c>
      <c r="DU211" s="35">
        <f t="shared" si="612"/>
        <v>0</v>
      </c>
      <c r="DV211" s="34">
        <v>0</v>
      </c>
      <c r="DW211" s="9">
        <v>0</v>
      </c>
      <c r="DX211" s="35">
        <f t="shared" si="613"/>
        <v>0</v>
      </c>
      <c r="DY211" s="34">
        <v>0</v>
      </c>
      <c r="DZ211" s="9">
        <v>0</v>
      </c>
      <c r="EA211" s="35">
        <v>0</v>
      </c>
      <c r="EB211" s="7">
        <f t="shared" si="591"/>
        <v>863.17066</v>
      </c>
      <c r="EC211" s="11">
        <f t="shared" si="592"/>
        <v>14442.010999999999</v>
      </c>
    </row>
    <row r="212" spans="1:133" x14ac:dyDescent="0.3">
      <c r="A212" s="47">
        <v>2019</v>
      </c>
      <c r="B212" s="44" t="s">
        <v>16</v>
      </c>
      <c r="C212" s="34">
        <v>0</v>
      </c>
      <c r="D212" s="9">
        <v>0</v>
      </c>
      <c r="E212" s="35">
        <v>0</v>
      </c>
      <c r="F212" s="34">
        <v>0</v>
      </c>
      <c r="G212" s="9">
        <v>0</v>
      </c>
      <c r="H212" s="35">
        <v>0</v>
      </c>
      <c r="I212" s="34">
        <v>0</v>
      </c>
      <c r="J212" s="9">
        <v>0</v>
      </c>
      <c r="K212" s="35">
        <f t="shared" si="601"/>
        <v>0</v>
      </c>
      <c r="L212" s="34">
        <v>0</v>
      </c>
      <c r="M212" s="9">
        <v>0</v>
      </c>
      <c r="N212" s="35">
        <v>0</v>
      </c>
      <c r="O212" s="34">
        <v>0</v>
      </c>
      <c r="P212" s="9">
        <v>0</v>
      </c>
      <c r="Q212" s="35">
        <v>0</v>
      </c>
      <c r="R212" s="34">
        <v>0</v>
      </c>
      <c r="S212" s="9">
        <v>0</v>
      </c>
      <c r="T212" s="35">
        <v>0</v>
      </c>
      <c r="U212" s="34">
        <v>0</v>
      </c>
      <c r="V212" s="9">
        <v>0</v>
      </c>
      <c r="W212" s="35">
        <v>0</v>
      </c>
      <c r="X212" s="34">
        <v>150</v>
      </c>
      <c r="Y212" s="9">
        <v>1512.5050000000001</v>
      </c>
      <c r="Z212" s="35">
        <f t="shared" si="603"/>
        <v>10083.366666666667</v>
      </c>
      <c r="AA212" s="34">
        <v>0</v>
      </c>
      <c r="AB212" s="9">
        <v>0</v>
      </c>
      <c r="AC212" s="35">
        <v>0</v>
      </c>
      <c r="AD212" s="34">
        <v>0</v>
      </c>
      <c r="AE212" s="9">
        <v>0</v>
      </c>
      <c r="AF212" s="35">
        <v>0</v>
      </c>
      <c r="AG212" s="34">
        <v>0</v>
      </c>
      <c r="AH212" s="9">
        <v>0</v>
      </c>
      <c r="AI212" s="35">
        <v>0</v>
      </c>
      <c r="AJ212" s="34">
        <v>0</v>
      </c>
      <c r="AK212" s="9">
        <v>0</v>
      </c>
      <c r="AL212" s="35">
        <v>0</v>
      </c>
      <c r="AM212" s="34">
        <v>173.25</v>
      </c>
      <c r="AN212" s="9">
        <v>2522.6869999999999</v>
      </c>
      <c r="AO212" s="35">
        <f t="shared" si="604"/>
        <v>14560.963924963926</v>
      </c>
      <c r="AP212" s="34">
        <v>0</v>
      </c>
      <c r="AQ212" s="9">
        <v>0</v>
      </c>
      <c r="AR212" s="35">
        <v>0</v>
      </c>
      <c r="AS212" s="34">
        <v>300.09008</v>
      </c>
      <c r="AT212" s="9">
        <v>4705.3329999999996</v>
      </c>
      <c r="AU212" s="35">
        <f t="shared" si="605"/>
        <v>15679.735231501154</v>
      </c>
      <c r="AV212" s="34">
        <v>0</v>
      </c>
      <c r="AW212" s="9">
        <v>0</v>
      </c>
      <c r="AX212" s="35">
        <v>0</v>
      </c>
      <c r="AY212" s="34">
        <v>0</v>
      </c>
      <c r="AZ212" s="9">
        <v>0</v>
      </c>
      <c r="BA212" s="35">
        <v>0</v>
      </c>
      <c r="BB212" s="34">
        <v>0</v>
      </c>
      <c r="BC212" s="9">
        <v>0</v>
      </c>
      <c r="BD212" s="35">
        <v>0</v>
      </c>
      <c r="BE212" s="34">
        <v>0</v>
      </c>
      <c r="BF212" s="9">
        <v>0</v>
      </c>
      <c r="BG212" s="35">
        <v>0</v>
      </c>
      <c r="BH212" s="34">
        <v>0</v>
      </c>
      <c r="BI212" s="9">
        <v>0</v>
      </c>
      <c r="BJ212" s="35">
        <v>0</v>
      </c>
      <c r="BK212" s="34">
        <v>0</v>
      </c>
      <c r="BL212" s="9">
        <v>0</v>
      </c>
      <c r="BM212" s="35">
        <v>0</v>
      </c>
      <c r="BN212" s="34">
        <v>0</v>
      </c>
      <c r="BO212" s="9">
        <v>0</v>
      </c>
      <c r="BP212" s="35">
        <v>0</v>
      </c>
      <c r="BQ212" s="34">
        <v>0</v>
      </c>
      <c r="BR212" s="9">
        <v>0</v>
      </c>
      <c r="BS212" s="35">
        <v>0</v>
      </c>
      <c r="BT212" s="34">
        <v>0</v>
      </c>
      <c r="BU212" s="9">
        <v>0</v>
      </c>
      <c r="BV212" s="35">
        <v>0</v>
      </c>
      <c r="BW212" s="34">
        <v>0</v>
      </c>
      <c r="BX212" s="9">
        <v>0</v>
      </c>
      <c r="BY212" s="35">
        <v>0</v>
      </c>
      <c r="BZ212" s="34"/>
      <c r="CA212" s="9"/>
      <c r="CB212" s="35"/>
      <c r="CC212" s="34">
        <v>0</v>
      </c>
      <c r="CD212" s="9">
        <v>0</v>
      </c>
      <c r="CE212" s="35">
        <v>0</v>
      </c>
      <c r="CF212" s="34">
        <v>60.043999999999997</v>
      </c>
      <c r="CG212" s="9">
        <v>1268.335</v>
      </c>
      <c r="CH212" s="35">
        <f t="shared" si="606"/>
        <v>21123.426154153625</v>
      </c>
      <c r="CI212" s="34">
        <v>0</v>
      </c>
      <c r="CJ212" s="9">
        <v>0</v>
      </c>
      <c r="CK212" s="35">
        <v>0</v>
      </c>
      <c r="CL212" s="34">
        <v>61.037990000000001</v>
      </c>
      <c r="CM212" s="9">
        <v>2493.5349999999999</v>
      </c>
      <c r="CN212" s="35">
        <f t="shared" si="607"/>
        <v>40852.180748415863</v>
      </c>
      <c r="CO212" s="34">
        <v>0</v>
      </c>
      <c r="CP212" s="9">
        <v>0</v>
      </c>
      <c r="CQ212" s="35">
        <v>0</v>
      </c>
      <c r="CR212" s="34">
        <v>0</v>
      </c>
      <c r="CS212" s="9">
        <v>0</v>
      </c>
      <c r="CT212" s="35">
        <f t="shared" si="608"/>
        <v>0</v>
      </c>
      <c r="CU212" s="34">
        <v>0</v>
      </c>
      <c r="CV212" s="9">
        <v>0</v>
      </c>
      <c r="CW212" s="35">
        <v>0</v>
      </c>
      <c r="CX212" s="34">
        <v>0</v>
      </c>
      <c r="CY212" s="9">
        <v>0</v>
      </c>
      <c r="CZ212" s="35">
        <v>0</v>
      </c>
      <c r="DA212" s="34">
        <v>0</v>
      </c>
      <c r="DB212" s="9">
        <v>0</v>
      </c>
      <c r="DC212" s="35">
        <v>0</v>
      </c>
      <c r="DD212" s="34">
        <v>0</v>
      </c>
      <c r="DE212" s="9">
        <v>0</v>
      </c>
      <c r="DF212" s="35">
        <v>0</v>
      </c>
      <c r="DG212" s="34">
        <v>0</v>
      </c>
      <c r="DH212" s="9">
        <v>0</v>
      </c>
      <c r="DI212" s="35">
        <v>0</v>
      </c>
      <c r="DJ212" s="34">
        <v>0</v>
      </c>
      <c r="DK212" s="9">
        <v>0</v>
      </c>
      <c r="DL212" s="35">
        <v>0</v>
      </c>
      <c r="DM212" s="34">
        <v>263.97500000000002</v>
      </c>
      <c r="DN212" s="9">
        <v>2908.5039999999999</v>
      </c>
      <c r="DO212" s="35">
        <f t="shared" si="610"/>
        <v>11018.103987119992</v>
      </c>
      <c r="DP212" s="34">
        <v>398.625</v>
      </c>
      <c r="DQ212" s="9">
        <v>5095.0709999999999</v>
      </c>
      <c r="DR212" s="35">
        <f t="shared" si="611"/>
        <v>12781.61429915334</v>
      </c>
      <c r="DS212" s="34">
        <v>0</v>
      </c>
      <c r="DT212" s="9">
        <v>0</v>
      </c>
      <c r="DU212" s="35">
        <f t="shared" si="612"/>
        <v>0</v>
      </c>
      <c r="DV212" s="34">
        <v>0</v>
      </c>
      <c r="DW212" s="9">
        <v>0</v>
      </c>
      <c r="DX212" s="35">
        <f t="shared" si="613"/>
        <v>0</v>
      </c>
      <c r="DY212" s="34">
        <v>0</v>
      </c>
      <c r="DZ212" s="9">
        <v>0</v>
      </c>
      <c r="EA212" s="35">
        <v>0</v>
      </c>
      <c r="EB212" s="7">
        <f t="shared" si="591"/>
        <v>1407.02207</v>
      </c>
      <c r="EC212" s="11">
        <f t="shared" si="592"/>
        <v>20505.97</v>
      </c>
    </row>
    <row r="213" spans="1:133" ht="15" thickBot="1" x14ac:dyDescent="0.35">
      <c r="A213" s="45"/>
      <c r="B213" s="46" t="s">
        <v>17</v>
      </c>
      <c r="C213" s="36">
        <f>SUM(C201:C212)</f>
        <v>0</v>
      </c>
      <c r="D213" s="29">
        <f>SUM(D201:D212)</f>
        <v>0</v>
      </c>
      <c r="E213" s="37"/>
      <c r="F213" s="36">
        <f>SUM(F201:F212)</f>
        <v>0</v>
      </c>
      <c r="G213" s="29">
        <f>SUM(G201:G212)</f>
        <v>0</v>
      </c>
      <c r="H213" s="37"/>
      <c r="I213" s="36">
        <f t="shared" ref="I213:J213" si="623">SUM(I201:I212)</f>
        <v>0</v>
      </c>
      <c r="J213" s="29">
        <f t="shared" si="623"/>
        <v>0</v>
      </c>
      <c r="K213" s="37"/>
      <c r="L213" s="36">
        <f>SUM(L201:L212)</f>
        <v>0</v>
      </c>
      <c r="M213" s="29">
        <f>SUM(M201:M212)</f>
        <v>0</v>
      </c>
      <c r="N213" s="37"/>
      <c r="O213" s="36">
        <f>SUM(O201:O212)</f>
        <v>0</v>
      </c>
      <c r="P213" s="29">
        <f>SUM(P201:P212)</f>
        <v>0</v>
      </c>
      <c r="Q213" s="37"/>
      <c r="R213" s="36">
        <f>SUM(R201:R212)</f>
        <v>0.06</v>
      </c>
      <c r="S213" s="29">
        <f>SUM(S201:S212)</f>
        <v>0.21</v>
      </c>
      <c r="T213" s="37"/>
      <c r="U213" s="36">
        <f>SUM(U201:U212)</f>
        <v>0.68</v>
      </c>
      <c r="V213" s="29">
        <f>SUM(V201:V212)</f>
        <v>101.586</v>
      </c>
      <c r="W213" s="37"/>
      <c r="X213" s="36">
        <f>SUM(X201:X212)</f>
        <v>1737.45</v>
      </c>
      <c r="Y213" s="29">
        <f>SUM(Y201:Y212)</f>
        <v>19007.916000000001</v>
      </c>
      <c r="Z213" s="37"/>
      <c r="AA213" s="36">
        <f>SUM(AA201:AA212)</f>
        <v>2.3E-2</v>
      </c>
      <c r="AB213" s="29">
        <f>SUM(AB201:AB212)</f>
        <v>1.266</v>
      </c>
      <c r="AC213" s="37"/>
      <c r="AD213" s="36">
        <f>SUM(AD201:AD212)</f>
        <v>0.1</v>
      </c>
      <c r="AE213" s="29">
        <f>SUM(AE201:AE212)</f>
        <v>169.44200000000001</v>
      </c>
      <c r="AF213" s="37"/>
      <c r="AG213" s="36">
        <f>SUM(AG201:AG212)</f>
        <v>0</v>
      </c>
      <c r="AH213" s="29">
        <f>SUM(AH201:AH212)</f>
        <v>0</v>
      </c>
      <c r="AI213" s="37"/>
      <c r="AJ213" s="36">
        <f>SUM(AJ201:AJ212)</f>
        <v>24</v>
      </c>
      <c r="AK213" s="29">
        <f>SUM(AK201:AK212)</f>
        <v>289.92</v>
      </c>
      <c r="AL213" s="37"/>
      <c r="AM213" s="36">
        <f>SUM(AM201:AM212)</f>
        <v>2525.1350000000002</v>
      </c>
      <c r="AN213" s="29">
        <f>SUM(AN201:AN212)</f>
        <v>33149.016000000003</v>
      </c>
      <c r="AO213" s="37"/>
      <c r="AP213" s="36">
        <f>SUM(AP201:AP212)</f>
        <v>0</v>
      </c>
      <c r="AQ213" s="29">
        <f>SUM(AQ201:AQ212)</f>
        <v>0</v>
      </c>
      <c r="AR213" s="37"/>
      <c r="AS213" s="36">
        <f>SUM(AS201:AS212)</f>
        <v>2933.3409299999998</v>
      </c>
      <c r="AT213" s="29">
        <f>SUM(AT201:AT212)</f>
        <v>48877.138000000006</v>
      </c>
      <c r="AU213" s="37"/>
      <c r="AV213" s="36">
        <f>SUM(AV201:AV212)</f>
        <v>0</v>
      </c>
      <c r="AW213" s="29">
        <f>SUM(AW201:AW212)</f>
        <v>0</v>
      </c>
      <c r="AX213" s="37"/>
      <c r="AY213" s="36">
        <f>SUM(AY201:AY212)</f>
        <v>0</v>
      </c>
      <c r="AZ213" s="29">
        <f>SUM(AZ201:AZ212)</f>
        <v>0</v>
      </c>
      <c r="BA213" s="37"/>
      <c r="BB213" s="36">
        <f>SUM(BB201:BB212)</f>
        <v>0</v>
      </c>
      <c r="BC213" s="29">
        <f>SUM(BC201:BC212)</f>
        <v>0</v>
      </c>
      <c r="BD213" s="37"/>
      <c r="BE213" s="36">
        <f>SUM(BE201:BE212)</f>
        <v>0</v>
      </c>
      <c r="BF213" s="29">
        <f>SUM(BF201:BF212)</f>
        <v>0</v>
      </c>
      <c r="BG213" s="37"/>
      <c r="BH213" s="36">
        <f>SUM(BH201:BH212)</f>
        <v>0</v>
      </c>
      <c r="BI213" s="29">
        <f>SUM(BI201:BI212)</f>
        <v>0</v>
      </c>
      <c r="BJ213" s="37"/>
      <c r="BK213" s="36">
        <f>SUM(BK201:BK212)</f>
        <v>0.35</v>
      </c>
      <c r="BL213" s="29">
        <f>SUM(BL201:BL212)</f>
        <v>0.69399999999999995</v>
      </c>
      <c r="BM213" s="37"/>
      <c r="BN213" s="36">
        <f>SUM(BN201:BN212)</f>
        <v>0</v>
      </c>
      <c r="BO213" s="29">
        <f>SUM(BO201:BO212)</f>
        <v>0</v>
      </c>
      <c r="BP213" s="37"/>
      <c r="BQ213" s="36">
        <f>SUM(BQ201:BQ212)</f>
        <v>0</v>
      </c>
      <c r="BR213" s="29">
        <f>SUM(BR201:BR212)</f>
        <v>0</v>
      </c>
      <c r="BS213" s="37"/>
      <c r="BT213" s="36">
        <f>SUM(BT201:BT212)</f>
        <v>0</v>
      </c>
      <c r="BU213" s="29">
        <f>SUM(BU201:BU212)</f>
        <v>0</v>
      </c>
      <c r="BV213" s="37"/>
      <c r="BW213" s="36">
        <f>SUM(BW201:BW212)</f>
        <v>0</v>
      </c>
      <c r="BX213" s="29">
        <f>SUM(BX201:BX212)</f>
        <v>0</v>
      </c>
      <c r="BY213" s="37"/>
      <c r="BZ213" s="36"/>
      <c r="CA213" s="29"/>
      <c r="CB213" s="37"/>
      <c r="CC213" s="36">
        <f>SUM(CC201:CC212)</f>
        <v>1.7700000000000001E-3</v>
      </c>
      <c r="CD213" s="29">
        <f>SUM(CD201:CD212)</f>
        <v>0.02</v>
      </c>
      <c r="CE213" s="37"/>
      <c r="CF213" s="36">
        <f>SUM(CF201:CF212)</f>
        <v>712.67924999999991</v>
      </c>
      <c r="CG213" s="29">
        <f>SUM(CG201:CG212)</f>
        <v>19432.675999999999</v>
      </c>
      <c r="CH213" s="37"/>
      <c r="CI213" s="36">
        <f>SUM(CI201:CI212)</f>
        <v>0</v>
      </c>
      <c r="CJ213" s="29">
        <f>SUM(CJ201:CJ212)</f>
        <v>0</v>
      </c>
      <c r="CK213" s="37"/>
      <c r="CL213" s="36">
        <f>SUM(CL201:CL212)</f>
        <v>254.29098999999999</v>
      </c>
      <c r="CM213" s="29">
        <f>SUM(CM201:CM212)</f>
        <v>8889.7469999999994</v>
      </c>
      <c r="CN213" s="37"/>
      <c r="CO213" s="36">
        <f>SUM(CO201:CO212)</f>
        <v>6.5000000000000002E-2</v>
      </c>
      <c r="CP213" s="29">
        <f>SUM(CP201:CP212)</f>
        <v>0.13900000000000001</v>
      </c>
      <c r="CQ213" s="37"/>
      <c r="CR213" s="36">
        <f t="shared" ref="CR213:CS213" si="624">SUM(CR201:CR212)</f>
        <v>0</v>
      </c>
      <c r="CS213" s="29">
        <f t="shared" si="624"/>
        <v>0</v>
      </c>
      <c r="CT213" s="37"/>
      <c r="CU213" s="36">
        <f>SUM(CU201:CU212)</f>
        <v>0</v>
      </c>
      <c r="CV213" s="29">
        <f>SUM(CV201:CV212)</f>
        <v>0</v>
      </c>
      <c r="CW213" s="37"/>
      <c r="CX213" s="36">
        <f>SUM(CX201:CX212)</f>
        <v>0</v>
      </c>
      <c r="CY213" s="29">
        <f>SUM(CY201:CY212)</f>
        <v>0</v>
      </c>
      <c r="CZ213" s="37"/>
      <c r="DA213" s="36">
        <f>SUM(DA201:DA212)</f>
        <v>0</v>
      </c>
      <c r="DB213" s="29">
        <f>SUM(DB201:DB212)</f>
        <v>0</v>
      </c>
      <c r="DC213" s="37"/>
      <c r="DD213" s="36">
        <f>SUM(DD201:DD212)</f>
        <v>4.6399999999999997E-2</v>
      </c>
      <c r="DE213" s="29">
        <f>SUM(DE201:DE212)</f>
        <v>0.249</v>
      </c>
      <c r="DF213" s="37"/>
      <c r="DG213" s="36">
        <f>SUM(DG201:DG212)</f>
        <v>0</v>
      </c>
      <c r="DH213" s="29">
        <f>SUM(DH201:DH212)</f>
        <v>0</v>
      </c>
      <c r="DI213" s="37"/>
      <c r="DJ213" s="36">
        <f>SUM(DJ201:DJ212)</f>
        <v>3.1307</v>
      </c>
      <c r="DK213" s="29">
        <f>SUM(DK201:DK212)</f>
        <v>746.77300000000002</v>
      </c>
      <c r="DL213" s="37"/>
      <c r="DM213" s="36">
        <f>SUM(DM201:DM212)</f>
        <v>1943.9501999999998</v>
      </c>
      <c r="DN213" s="29">
        <f>SUM(DN201:DN212)</f>
        <v>23954.183999999997</v>
      </c>
      <c r="DO213" s="37"/>
      <c r="DP213" s="36">
        <f>SUM(DP201:DP212)</f>
        <v>5257.8597200000004</v>
      </c>
      <c r="DQ213" s="29">
        <f>SUM(DQ201:DQ212)</f>
        <v>71012.478999999992</v>
      </c>
      <c r="DR213" s="37"/>
      <c r="DS213" s="36">
        <f t="shared" ref="DS213:DT213" si="625">SUM(DS201:DS212)</f>
        <v>0</v>
      </c>
      <c r="DT213" s="29">
        <f t="shared" si="625"/>
        <v>0</v>
      </c>
      <c r="DU213" s="37"/>
      <c r="DV213" s="36">
        <f t="shared" ref="DV213:DW213" si="626">SUM(DV201:DV212)</f>
        <v>0</v>
      </c>
      <c r="DW213" s="29">
        <f t="shared" si="626"/>
        <v>0</v>
      </c>
      <c r="DX213" s="37"/>
      <c r="DY213" s="36">
        <f>SUM(DY201:DY212)</f>
        <v>0</v>
      </c>
      <c r="DZ213" s="29">
        <f>SUM(DZ201:DZ212)</f>
        <v>0</v>
      </c>
      <c r="EA213" s="37"/>
      <c r="EB213" s="30">
        <f t="shared" si="591"/>
        <v>15393.16296</v>
      </c>
      <c r="EC213" s="31">
        <f t="shared" si="592"/>
        <v>225633.45499999999</v>
      </c>
    </row>
    <row r="214" spans="1:133" x14ac:dyDescent="0.3">
      <c r="A214" s="43">
        <v>2020</v>
      </c>
      <c r="B214" s="44" t="s">
        <v>5</v>
      </c>
      <c r="C214" s="34">
        <v>0</v>
      </c>
      <c r="D214" s="9">
        <v>0</v>
      </c>
      <c r="E214" s="35">
        <v>0</v>
      </c>
      <c r="F214" s="34">
        <v>0</v>
      </c>
      <c r="G214" s="9">
        <v>0</v>
      </c>
      <c r="H214" s="35">
        <v>0</v>
      </c>
      <c r="I214" s="34">
        <v>0</v>
      </c>
      <c r="J214" s="9">
        <v>0</v>
      </c>
      <c r="K214" s="35">
        <f t="shared" ref="K214:K225" si="627">IF(I214=0,0,J214/I214*1000)</f>
        <v>0</v>
      </c>
      <c r="L214" s="34">
        <v>0</v>
      </c>
      <c r="M214" s="9">
        <v>0</v>
      </c>
      <c r="N214" s="35">
        <v>0</v>
      </c>
      <c r="O214" s="34">
        <v>0</v>
      </c>
      <c r="P214" s="9">
        <v>0</v>
      </c>
      <c r="Q214" s="35">
        <v>0</v>
      </c>
      <c r="R214" s="34">
        <v>0</v>
      </c>
      <c r="S214" s="9">
        <v>0</v>
      </c>
      <c r="T214" s="35">
        <v>0</v>
      </c>
      <c r="U214" s="34">
        <v>0</v>
      </c>
      <c r="V214" s="9">
        <v>0</v>
      </c>
      <c r="W214" s="35">
        <v>0</v>
      </c>
      <c r="X214" s="34">
        <v>0</v>
      </c>
      <c r="Y214" s="9">
        <v>0</v>
      </c>
      <c r="Z214" s="35">
        <v>0</v>
      </c>
      <c r="AA214" s="34">
        <v>0</v>
      </c>
      <c r="AB214" s="9">
        <v>0</v>
      </c>
      <c r="AC214" s="35">
        <v>0</v>
      </c>
      <c r="AD214" s="34">
        <v>0</v>
      </c>
      <c r="AE214" s="9">
        <v>0</v>
      </c>
      <c r="AF214" s="35">
        <v>0</v>
      </c>
      <c r="AG214" s="34">
        <v>0</v>
      </c>
      <c r="AH214" s="9">
        <v>0</v>
      </c>
      <c r="AI214" s="35">
        <v>0</v>
      </c>
      <c r="AJ214" s="34">
        <v>3.0000000000000001E-3</v>
      </c>
      <c r="AK214" s="9">
        <v>0.03</v>
      </c>
      <c r="AL214" s="35">
        <f t="shared" ref="AL214" si="628">AK214/AJ214*1000</f>
        <v>10000</v>
      </c>
      <c r="AM214" s="34">
        <v>49.5</v>
      </c>
      <c r="AN214" s="9">
        <v>721.66200000000003</v>
      </c>
      <c r="AO214" s="35">
        <f t="shared" ref="AO214:AO216" si="629">AN214/AM214*1000</f>
        <v>14579.030303030304</v>
      </c>
      <c r="AP214" s="34">
        <v>0</v>
      </c>
      <c r="AQ214" s="9">
        <v>0</v>
      </c>
      <c r="AR214" s="35">
        <v>0</v>
      </c>
      <c r="AS214" s="34">
        <v>0</v>
      </c>
      <c r="AT214" s="9">
        <v>0</v>
      </c>
      <c r="AU214" s="35">
        <v>0</v>
      </c>
      <c r="AV214" s="34">
        <v>0</v>
      </c>
      <c r="AW214" s="9">
        <v>0</v>
      </c>
      <c r="AX214" s="35">
        <v>0</v>
      </c>
      <c r="AY214" s="34">
        <v>0</v>
      </c>
      <c r="AZ214" s="9">
        <v>0</v>
      </c>
      <c r="BA214" s="35">
        <v>0</v>
      </c>
      <c r="BB214" s="34">
        <v>0</v>
      </c>
      <c r="BC214" s="9">
        <v>0</v>
      </c>
      <c r="BD214" s="35">
        <v>0</v>
      </c>
      <c r="BE214" s="34">
        <v>0</v>
      </c>
      <c r="BF214" s="9">
        <v>0</v>
      </c>
      <c r="BG214" s="35">
        <v>0</v>
      </c>
      <c r="BH214" s="34">
        <v>0</v>
      </c>
      <c r="BI214" s="9">
        <v>0</v>
      </c>
      <c r="BJ214" s="35">
        <v>0</v>
      </c>
      <c r="BK214" s="34">
        <v>0</v>
      </c>
      <c r="BL214" s="9">
        <v>0</v>
      </c>
      <c r="BM214" s="35">
        <v>0</v>
      </c>
      <c r="BN214" s="34">
        <v>0</v>
      </c>
      <c r="BO214" s="9">
        <v>0</v>
      </c>
      <c r="BP214" s="35">
        <v>0</v>
      </c>
      <c r="BQ214" s="34">
        <v>0</v>
      </c>
      <c r="BR214" s="9">
        <v>0</v>
      </c>
      <c r="BS214" s="35">
        <v>0</v>
      </c>
      <c r="BT214" s="34">
        <v>0</v>
      </c>
      <c r="BU214" s="9">
        <v>0</v>
      </c>
      <c r="BV214" s="35">
        <v>0</v>
      </c>
      <c r="BW214" s="34">
        <v>0</v>
      </c>
      <c r="BX214" s="9">
        <v>0</v>
      </c>
      <c r="BY214" s="35">
        <v>0</v>
      </c>
      <c r="BZ214" s="34"/>
      <c r="CA214" s="9"/>
      <c r="CB214" s="35"/>
      <c r="CC214" s="34">
        <v>0</v>
      </c>
      <c r="CD214" s="9">
        <v>0</v>
      </c>
      <c r="CE214" s="35">
        <v>0</v>
      </c>
      <c r="CF214" s="34">
        <v>0</v>
      </c>
      <c r="CG214" s="9">
        <v>0</v>
      </c>
      <c r="CH214" s="35">
        <v>0</v>
      </c>
      <c r="CI214" s="34">
        <v>0</v>
      </c>
      <c r="CJ214" s="9">
        <v>0</v>
      </c>
      <c r="CK214" s="35">
        <v>0</v>
      </c>
      <c r="CL214" s="34">
        <v>28.4</v>
      </c>
      <c r="CM214" s="9">
        <v>1109.7560000000001</v>
      </c>
      <c r="CN214" s="35">
        <f t="shared" ref="CN214:CN216" si="630">CM214/CL214*1000</f>
        <v>39075.915492957756</v>
      </c>
      <c r="CO214" s="34">
        <v>0.05</v>
      </c>
      <c r="CP214" s="9">
        <v>3.5999999999999997E-2</v>
      </c>
      <c r="CQ214" s="35">
        <f t="shared" ref="CQ214:CQ215" si="631">CP214/CO214*1000</f>
        <v>719.99999999999989</v>
      </c>
      <c r="CR214" s="34">
        <v>0</v>
      </c>
      <c r="CS214" s="9">
        <v>0</v>
      </c>
      <c r="CT214" s="35">
        <f t="shared" ref="CT214:CT225" si="632">IF(CR214=0,0,CS214/CR214*1000)</f>
        <v>0</v>
      </c>
      <c r="CU214" s="34">
        <v>0</v>
      </c>
      <c r="CV214" s="9">
        <v>0</v>
      </c>
      <c r="CW214" s="35">
        <v>0</v>
      </c>
      <c r="CX214" s="34">
        <v>0</v>
      </c>
      <c r="CY214" s="9">
        <v>0</v>
      </c>
      <c r="CZ214" s="35">
        <v>0</v>
      </c>
      <c r="DA214" s="34">
        <v>0</v>
      </c>
      <c r="DB214" s="9">
        <v>0</v>
      </c>
      <c r="DC214" s="35">
        <v>0</v>
      </c>
      <c r="DD214" s="34">
        <v>0</v>
      </c>
      <c r="DE214" s="9">
        <v>0</v>
      </c>
      <c r="DF214" s="35">
        <v>0</v>
      </c>
      <c r="DG214" s="34">
        <v>0</v>
      </c>
      <c r="DH214" s="9">
        <v>0</v>
      </c>
      <c r="DI214" s="35">
        <v>0</v>
      </c>
      <c r="DJ214" s="34">
        <v>0</v>
      </c>
      <c r="DK214" s="9">
        <v>0</v>
      </c>
      <c r="DL214" s="35">
        <v>0</v>
      </c>
      <c r="DM214" s="34">
        <v>72</v>
      </c>
      <c r="DN214" s="9">
        <v>770.01900000000001</v>
      </c>
      <c r="DO214" s="35">
        <f t="shared" ref="DO214:DO216" si="633">DN214/DM214*1000</f>
        <v>10694.708333333332</v>
      </c>
      <c r="DP214" s="34">
        <v>456.875</v>
      </c>
      <c r="DQ214" s="9">
        <v>4628.527</v>
      </c>
      <c r="DR214" s="35">
        <f t="shared" ref="DR214:DR216" si="634">DQ214/DP214*1000</f>
        <v>10130.838850889193</v>
      </c>
      <c r="DS214" s="34">
        <v>0</v>
      </c>
      <c r="DT214" s="9">
        <v>0</v>
      </c>
      <c r="DU214" s="35">
        <f t="shared" ref="DU214:DU225" si="635">IF(DS214=0,0,DT214/DS214*1000)</f>
        <v>0</v>
      </c>
      <c r="DV214" s="34">
        <v>0</v>
      </c>
      <c r="DW214" s="9">
        <v>0</v>
      </c>
      <c r="DX214" s="35">
        <f t="shared" ref="DX214:DX225" si="636">IF(DV214=0,0,DW214/DV214*1000)</f>
        <v>0</v>
      </c>
      <c r="DY214" s="34">
        <v>0</v>
      </c>
      <c r="DZ214" s="9">
        <v>0</v>
      </c>
      <c r="EA214" s="35">
        <v>0</v>
      </c>
      <c r="EB214" s="7">
        <f t="shared" ref="EB214:EB224" si="637">C214+L214+O214+U214+X214+AA214+AD214+AG214+AM214+AP214+AS214+AV214+AY214+BE214+BB214+BH214+BK214+BN214+BQ214+BW214+CF214+CI214+CL214+CU214+CX214+DA214+DG214+DJ214+DM214+DP214+DY214+DD214+R214+AJ214+BT214+CC214+CO214+F214</f>
        <v>606.82799999999997</v>
      </c>
      <c r="EC214" s="11">
        <f t="shared" ref="EC214:EC224" si="638">D214+M214+P214+V214+Y214+AB214+AE214+AH214+AN214+AQ214+AT214+AW214+AZ214+BF214+BC214+BI214+BL214+BO214+BR214+BX214+CG214+CJ214+CM214+CV214+CY214+DB214+DH214+DK214+DN214+DQ214+DZ214+DE214+S214+AK214+BU214+CD214+CP214+G214</f>
        <v>7230.03</v>
      </c>
    </row>
    <row r="215" spans="1:133" x14ac:dyDescent="0.3">
      <c r="A215" s="43">
        <v>2020</v>
      </c>
      <c r="B215" s="44" t="s">
        <v>6</v>
      </c>
      <c r="C215" s="34">
        <v>0</v>
      </c>
      <c r="D215" s="9">
        <v>0</v>
      </c>
      <c r="E215" s="35">
        <v>0</v>
      </c>
      <c r="F215" s="34">
        <v>0</v>
      </c>
      <c r="G215" s="9">
        <v>0</v>
      </c>
      <c r="H215" s="35">
        <v>0</v>
      </c>
      <c r="I215" s="34">
        <v>0</v>
      </c>
      <c r="J215" s="9">
        <v>0</v>
      </c>
      <c r="K215" s="35">
        <f t="shared" si="627"/>
        <v>0</v>
      </c>
      <c r="L215" s="34">
        <v>0</v>
      </c>
      <c r="M215" s="9">
        <v>0</v>
      </c>
      <c r="N215" s="35">
        <v>0</v>
      </c>
      <c r="O215" s="34">
        <v>0</v>
      </c>
      <c r="P215" s="9">
        <v>0</v>
      </c>
      <c r="Q215" s="35">
        <v>0</v>
      </c>
      <c r="R215" s="34">
        <v>0</v>
      </c>
      <c r="S215" s="9">
        <v>0</v>
      </c>
      <c r="T215" s="35">
        <v>0</v>
      </c>
      <c r="U215" s="34">
        <v>0</v>
      </c>
      <c r="V215" s="9">
        <v>0</v>
      </c>
      <c r="W215" s="35">
        <v>0</v>
      </c>
      <c r="X215" s="34">
        <v>200</v>
      </c>
      <c r="Y215" s="9">
        <v>2056.1320000000001</v>
      </c>
      <c r="Z215" s="35">
        <f t="shared" ref="Z215:Z216" si="639">Y215/X215*1000</f>
        <v>10280.660000000002</v>
      </c>
      <c r="AA215" s="34">
        <v>0</v>
      </c>
      <c r="AB215" s="9">
        <v>0</v>
      </c>
      <c r="AC215" s="35">
        <v>0</v>
      </c>
      <c r="AD215" s="34">
        <v>0</v>
      </c>
      <c r="AE215" s="9">
        <v>0</v>
      </c>
      <c r="AF215" s="35">
        <v>0</v>
      </c>
      <c r="AG215" s="34">
        <v>0</v>
      </c>
      <c r="AH215" s="9">
        <v>0</v>
      </c>
      <c r="AI215" s="35">
        <v>0</v>
      </c>
      <c r="AJ215" s="34">
        <v>0</v>
      </c>
      <c r="AK215" s="9">
        <v>0</v>
      </c>
      <c r="AL215" s="35">
        <v>0</v>
      </c>
      <c r="AM215" s="34">
        <v>119.69</v>
      </c>
      <c r="AN215" s="9">
        <v>1770.271</v>
      </c>
      <c r="AO215" s="35">
        <f t="shared" si="629"/>
        <v>14790.467039852952</v>
      </c>
      <c r="AP215" s="34">
        <v>0</v>
      </c>
      <c r="AQ215" s="9">
        <v>0</v>
      </c>
      <c r="AR215" s="35">
        <v>0</v>
      </c>
      <c r="AS215" s="34">
        <v>323.90510999999998</v>
      </c>
      <c r="AT215" s="9">
        <v>4794.5749999999998</v>
      </c>
      <c r="AU215" s="35">
        <f t="shared" ref="AU215:AU216" si="640">AT215/AS215*1000</f>
        <v>14802.406173832826</v>
      </c>
      <c r="AV215" s="34">
        <v>0</v>
      </c>
      <c r="AW215" s="9">
        <v>0</v>
      </c>
      <c r="AX215" s="35">
        <v>0</v>
      </c>
      <c r="AY215" s="34">
        <v>0</v>
      </c>
      <c r="AZ215" s="9">
        <v>0</v>
      </c>
      <c r="BA215" s="35">
        <v>0</v>
      </c>
      <c r="BB215" s="34">
        <v>0</v>
      </c>
      <c r="BC215" s="9">
        <v>0</v>
      </c>
      <c r="BD215" s="35">
        <v>0</v>
      </c>
      <c r="BE215" s="34">
        <v>0</v>
      </c>
      <c r="BF215" s="9">
        <v>0</v>
      </c>
      <c r="BG215" s="35">
        <v>0</v>
      </c>
      <c r="BH215" s="34">
        <v>0</v>
      </c>
      <c r="BI215" s="9">
        <v>0</v>
      </c>
      <c r="BJ215" s="35">
        <v>0</v>
      </c>
      <c r="BK215" s="34">
        <v>0</v>
      </c>
      <c r="BL215" s="9">
        <v>0</v>
      </c>
      <c r="BM215" s="35">
        <v>0</v>
      </c>
      <c r="BN215" s="34">
        <v>0</v>
      </c>
      <c r="BO215" s="9">
        <v>0</v>
      </c>
      <c r="BP215" s="35">
        <v>0</v>
      </c>
      <c r="BQ215" s="34">
        <v>0</v>
      </c>
      <c r="BR215" s="9">
        <v>0</v>
      </c>
      <c r="BS215" s="35">
        <v>0</v>
      </c>
      <c r="BT215" s="34">
        <v>0</v>
      </c>
      <c r="BU215" s="9">
        <v>0</v>
      </c>
      <c r="BV215" s="35">
        <v>0</v>
      </c>
      <c r="BW215" s="34">
        <v>0</v>
      </c>
      <c r="BX215" s="9">
        <v>0</v>
      </c>
      <c r="BY215" s="35">
        <v>0</v>
      </c>
      <c r="BZ215" s="34"/>
      <c r="CA215" s="9"/>
      <c r="CB215" s="35"/>
      <c r="CC215" s="34">
        <v>0</v>
      </c>
      <c r="CD215" s="9">
        <v>0</v>
      </c>
      <c r="CE215" s="35">
        <v>0</v>
      </c>
      <c r="CF215" s="34">
        <v>0</v>
      </c>
      <c r="CG215" s="9">
        <v>0</v>
      </c>
      <c r="CH215" s="35">
        <v>0</v>
      </c>
      <c r="CI215" s="34">
        <v>0</v>
      </c>
      <c r="CJ215" s="9">
        <v>0</v>
      </c>
      <c r="CK215" s="35">
        <v>0</v>
      </c>
      <c r="CL215" s="34">
        <v>8.4</v>
      </c>
      <c r="CM215" s="9">
        <v>404.8</v>
      </c>
      <c r="CN215" s="35">
        <f t="shared" si="630"/>
        <v>48190.476190476191</v>
      </c>
      <c r="CO215" s="34">
        <v>0.05</v>
      </c>
      <c r="CP215" s="9">
        <v>1.2E-2</v>
      </c>
      <c r="CQ215" s="35">
        <f t="shared" si="631"/>
        <v>240</v>
      </c>
      <c r="CR215" s="34">
        <v>0</v>
      </c>
      <c r="CS215" s="9">
        <v>0</v>
      </c>
      <c r="CT215" s="35">
        <f t="shared" si="632"/>
        <v>0</v>
      </c>
      <c r="CU215" s="34">
        <v>0</v>
      </c>
      <c r="CV215" s="9">
        <v>0</v>
      </c>
      <c r="CW215" s="35">
        <v>0</v>
      </c>
      <c r="CX215" s="34">
        <v>0</v>
      </c>
      <c r="CY215" s="9">
        <v>0</v>
      </c>
      <c r="CZ215" s="35">
        <v>0</v>
      </c>
      <c r="DA215" s="34">
        <v>0</v>
      </c>
      <c r="DB215" s="9">
        <v>0</v>
      </c>
      <c r="DC215" s="35">
        <v>0</v>
      </c>
      <c r="DD215" s="34">
        <v>0</v>
      </c>
      <c r="DE215" s="9">
        <v>0</v>
      </c>
      <c r="DF215" s="35">
        <v>0</v>
      </c>
      <c r="DG215" s="34">
        <v>0</v>
      </c>
      <c r="DH215" s="9">
        <v>0</v>
      </c>
      <c r="DI215" s="35">
        <v>0</v>
      </c>
      <c r="DJ215" s="34">
        <v>0</v>
      </c>
      <c r="DK215" s="9">
        <v>0</v>
      </c>
      <c r="DL215" s="35">
        <v>0</v>
      </c>
      <c r="DM215" s="34">
        <v>240</v>
      </c>
      <c r="DN215" s="9">
        <v>2568.5340000000001</v>
      </c>
      <c r="DO215" s="35">
        <f t="shared" si="633"/>
        <v>10702.225</v>
      </c>
      <c r="DP215" s="34">
        <v>394.875</v>
      </c>
      <c r="DQ215" s="9">
        <v>4539.9960000000001</v>
      </c>
      <c r="DR215" s="35">
        <f t="shared" si="634"/>
        <v>11497.299145299145</v>
      </c>
      <c r="DS215" s="34">
        <v>0</v>
      </c>
      <c r="DT215" s="9">
        <v>0</v>
      </c>
      <c r="DU215" s="35">
        <f t="shared" si="635"/>
        <v>0</v>
      </c>
      <c r="DV215" s="34">
        <v>0</v>
      </c>
      <c r="DW215" s="9">
        <v>0</v>
      </c>
      <c r="DX215" s="35">
        <f t="shared" si="636"/>
        <v>0</v>
      </c>
      <c r="DY215" s="34">
        <v>0</v>
      </c>
      <c r="DZ215" s="9">
        <v>0</v>
      </c>
      <c r="EA215" s="35">
        <v>0</v>
      </c>
      <c r="EB215" s="7">
        <f t="shared" si="637"/>
        <v>1286.9201099999998</v>
      </c>
      <c r="EC215" s="11">
        <f t="shared" si="638"/>
        <v>16134.319999999998</v>
      </c>
    </row>
    <row r="216" spans="1:133" x14ac:dyDescent="0.3">
      <c r="A216" s="43">
        <v>2020</v>
      </c>
      <c r="B216" s="44" t="s">
        <v>7</v>
      </c>
      <c r="C216" s="34">
        <v>0</v>
      </c>
      <c r="D216" s="9">
        <v>0</v>
      </c>
      <c r="E216" s="35">
        <v>0</v>
      </c>
      <c r="F216" s="34">
        <v>0</v>
      </c>
      <c r="G216" s="9">
        <v>0</v>
      </c>
      <c r="H216" s="35">
        <v>0</v>
      </c>
      <c r="I216" s="34">
        <v>0</v>
      </c>
      <c r="J216" s="9">
        <v>0</v>
      </c>
      <c r="K216" s="35">
        <f t="shared" si="627"/>
        <v>0</v>
      </c>
      <c r="L216" s="34">
        <v>0</v>
      </c>
      <c r="M216" s="9">
        <v>0</v>
      </c>
      <c r="N216" s="35">
        <v>0</v>
      </c>
      <c r="O216" s="34">
        <v>0</v>
      </c>
      <c r="P216" s="9">
        <v>0</v>
      </c>
      <c r="Q216" s="35">
        <v>0</v>
      </c>
      <c r="R216" s="34">
        <v>0</v>
      </c>
      <c r="S216" s="9">
        <v>0</v>
      </c>
      <c r="T216" s="35">
        <v>0</v>
      </c>
      <c r="U216" s="34">
        <v>0</v>
      </c>
      <c r="V216" s="9">
        <v>0</v>
      </c>
      <c r="W216" s="35">
        <v>0</v>
      </c>
      <c r="X216" s="34">
        <v>150</v>
      </c>
      <c r="Y216" s="9">
        <v>1576.7370000000001</v>
      </c>
      <c r="Z216" s="35">
        <f t="shared" si="639"/>
        <v>10511.58</v>
      </c>
      <c r="AA216" s="34">
        <v>0</v>
      </c>
      <c r="AB216" s="9">
        <v>0</v>
      </c>
      <c r="AC216" s="35">
        <v>0</v>
      </c>
      <c r="AD216" s="34">
        <v>0</v>
      </c>
      <c r="AE216" s="9">
        <v>0</v>
      </c>
      <c r="AF216" s="35">
        <v>0</v>
      </c>
      <c r="AG216" s="34">
        <v>0</v>
      </c>
      <c r="AH216" s="9">
        <v>0</v>
      </c>
      <c r="AI216" s="35">
        <v>0</v>
      </c>
      <c r="AJ216" s="34">
        <v>0</v>
      </c>
      <c r="AK216" s="9">
        <v>0</v>
      </c>
      <c r="AL216" s="35">
        <v>0</v>
      </c>
      <c r="AM216" s="34">
        <v>49.5</v>
      </c>
      <c r="AN216" s="9">
        <v>656.48800000000006</v>
      </c>
      <c r="AO216" s="35">
        <f t="shared" si="629"/>
        <v>13262.383838383841</v>
      </c>
      <c r="AP216" s="34">
        <v>0</v>
      </c>
      <c r="AQ216" s="9">
        <v>0</v>
      </c>
      <c r="AR216" s="35">
        <v>0</v>
      </c>
      <c r="AS216" s="34">
        <v>359.92601999999999</v>
      </c>
      <c r="AT216" s="9">
        <v>4563.4549999999999</v>
      </c>
      <c r="AU216" s="35">
        <f t="shared" si="640"/>
        <v>12678.869396549881</v>
      </c>
      <c r="AV216" s="34">
        <v>0</v>
      </c>
      <c r="AW216" s="9">
        <v>0</v>
      </c>
      <c r="AX216" s="35">
        <v>0</v>
      </c>
      <c r="AY216" s="34">
        <v>0</v>
      </c>
      <c r="AZ216" s="9">
        <v>0</v>
      </c>
      <c r="BA216" s="35">
        <v>0</v>
      </c>
      <c r="BB216" s="34">
        <v>0</v>
      </c>
      <c r="BC216" s="9">
        <v>0</v>
      </c>
      <c r="BD216" s="35">
        <v>0</v>
      </c>
      <c r="BE216" s="34">
        <v>0</v>
      </c>
      <c r="BF216" s="9">
        <v>0</v>
      </c>
      <c r="BG216" s="35">
        <v>0</v>
      </c>
      <c r="BH216" s="34">
        <v>0</v>
      </c>
      <c r="BI216" s="9">
        <v>0</v>
      </c>
      <c r="BJ216" s="35">
        <v>0</v>
      </c>
      <c r="BK216" s="34">
        <v>0</v>
      </c>
      <c r="BL216" s="9">
        <v>0</v>
      </c>
      <c r="BM216" s="35">
        <v>0</v>
      </c>
      <c r="BN216" s="34">
        <v>0</v>
      </c>
      <c r="BO216" s="9">
        <v>0</v>
      </c>
      <c r="BP216" s="35">
        <v>0</v>
      </c>
      <c r="BQ216" s="34">
        <v>0</v>
      </c>
      <c r="BR216" s="9">
        <v>0</v>
      </c>
      <c r="BS216" s="35">
        <v>0</v>
      </c>
      <c r="BT216" s="34">
        <v>0</v>
      </c>
      <c r="BU216" s="9">
        <v>0</v>
      </c>
      <c r="BV216" s="35">
        <v>0</v>
      </c>
      <c r="BW216" s="34">
        <v>0</v>
      </c>
      <c r="BX216" s="9">
        <v>0</v>
      </c>
      <c r="BY216" s="35">
        <v>0</v>
      </c>
      <c r="BZ216" s="34"/>
      <c r="CA216" s="9"/>
      <c r="CB216" s="35"/>
      <c r="CC216" s="34">
        <v>0</v>
      </c>
      <c r="CD216" s="9">
        <v>0</v>
      </c>
      <c r="CE216" s="35">
        <v>0</v>
      </c>
      <c r="CF216" s="34">
        <v>0</v>
      </c>
      <c r="CG216" s="9">
        <v>0</v>
      </c>
      <c r="CH216" s="35">
        <v>0</v>
      </c>
      <c r="CI216" s="34">
        <v>0</v>
      </c>
      <c r="CJ216" s="9">
        <v>0</v>
      </c>
      <c r="CK216" s="35">
        <v>0</v>
      </c>
      <c r="CL216" s="34">
        <v>25.4</v>
      </c>
      <c r="CM216" s="9">
        <v>1055.5920000000001</v>
      </c>
      <c r="CN216" s="35">
        <f t="shared" si="630"/>
        <v>41558.740157480323</v>
      </c>
      <c r="CO216" s="34">
        <v>0</v>
      </c>
      <c r="CP216" s="9">
        <v>0</v>
      </c>
      <c r="CQ216" s="35">
        <v>0</v>
      </c>
      <c r="CR216" s="34">
        <v>0</v>
      </c>
      <c r="CS216" s="9">
        <v>0</v>
      </c>
      <c r="CT216" s="35">
        <f t="shared" si="632"/>
        <v>0</v>
      </c>
      <c r="CU216" s="34">
        <v>0</v>
      </c>
      <c r="CV216" s="9">
        <v>0</v>
      </c>
      <c r="CW216" s="35">
        <v>0</v>
      </c>
      <c r="CX216" s="34">
        <v>0</v>
      </c>
      <c r="CY216" s="9">
        <v>0</v>
      </c>
      <c r="CZ216" s="35">
        <v>0</v>
      </c>
      <c r="DA216" s="34">
        <v>0</v>
      </c>
      <c r="DB216" s="9">
        <v>0</v>
      </c>
      <c r="DC216" s="35">
        <v>0</v>
      </c>
      <c r="DD216" s="34">
        <v>0</v>
      </c>
      <c r="DE216" s="9">
        <v>0</v>
      </c>
      <c r="DF216" s="35">
        <v>0</v>
      </c>
      <c r="DG216" s="34">
        <v>0</v>
      </c>
      <c r="DH216" s="9">
        <v>0</v>
      </c>
      <c r="DI216" s="35">
        <v>0</v>
      </c>
      <c r="DJ216" s="34">
        <v>0</v>
      </c>
      <c r="DK216" s="9">
        <v>0</v>
      </c>
      <c r="DL216" s="35">
        <v>0</v>
      </c>
      <c r="DM216" s="34">
        <v>384</v>
      </c>
      <c r="DN216" s="9">
        <v>3413.7040000000002</v>
      </c>
      <c r="DO216" s="35">
        <f t="shared" si="633"/>
        <v>8889.8541666666679</v>
      </c>
      <c r="DP216" s="34">
        <v>433.72500000000002</v>
      </c>
      <c r="DQ216" s="9">
        <v>4758.6750000000002</v>
      </c>
      <c r="DR216" s="35">
        <f t="shared" si="634"/>
        <v>10971.641016773301</v>
      </c>
      <c r="DS216" s="34">
        <v>0</v>
      </c>
      <c r="DT216" s="9">
        <v>0</v>
      </c>
      <c r="DU216" s="35">
        <f t="shared" si="635"/>
        <v>0</v>
      </c>
      <c r="DV216" s="34">
        <v>0</v>
      </c>
      <c r="DW216" s="9">
        <v>0</v>
      </c>
      <c r="DX216" s="35">
        <f t="shared" si="636"/>
        <v>0</v>
      </c>
      <c r="DY216" s="34">
        <v>0</v>
      </c>
      <c r="DZ216" s="9">
        <v>0</v>
      </c>
      <c r="EA216" s="35">
        <v>0</v>
      </c>
      <c r="EB216" s="7">
        <f t="shared" si="637"/>
        <v>1402.5510199999999</v>
      </c>
      <c r="EC216" s="11">
        <f t="shared" si="638"/>
        <v>16024.651000000002</v>
      </c>
    </row>
    <row r="217" spans="1:133" x14ac:dyDescent="0.3">
      <c r="A217" s="43">
        <v>2020</v>
      </c>
      <c r="B217" s="44" t="s">
        <v>8</v>
      </c>
      <c r="C217" s="34">
        <v>0</v>
      </c>
      <c r="D217" s="9">
        <v>0</v>
      </c>
      <c r="E217" s="35">
        <f>IF(C217=0,0,D217/C217*1000)</f>
        <v>0</v>
      </c>
      <c r="F217" s="34">
        <v>0</v>
      </c>
      <c r="G217" s="9">
        <v>0</v>
      </c>
      <c r="H217" s="35">
        <f>IF(F217=0,0,G217/F217*1000)</f>
        <v>0</v>
      </c>
      <c r="I217" s="34">
        <v>0</v>
      </c>
      <c r="J217" s="9">
        <v>0</v>
      </c>
      <c r="K217" s="35">
        <f t="shared" si="627"/>
        <v>0</v>
      </c>
      <c r="L217" s="34">
        <v>0</v>
      </c>
      <c r="M217" s="9">
        <v>0</v>
      </c>
      <c r="N217" s="35">
        <f>IF(L217=0,0,M217/L217*1000)</f>
        <v>0</v>
      </c>
      <c r="O217" s="34">
        <v>0</v>
      </c>
      <c r="P217" s="9">
        <v>0</v>
      </c>
      <c r="Q217" s="35">
        <f>IF(O217=0,0,P217/O217*1000)</f>
        <v>0</v>
      </c>
      <c r="R217" s="34">
        <v>0</v>
      </c>
      <c r="S217" s="9">
        <v>0</v>
      </c>
      <c r="T217" s="35">
        <f>IF(R217=0,0,S217/R217*1000)</f>
        <v>0</v>
      </c>
      <c r="U217" s="34">
        <v>0</v>
      </c>
      <c r="V217" s="9">
        <v>0</v>
      </c>
      <c r="W217" s="35">
        <f>IF(U217=0,0,V217/U217*1000)</f>
        <v>0</v>
      </c>
      <c r="X217" s="34">
        <v>300</v>
      </c>
      <c r="Y217" s="9">
        <v>3374.62</v>
      </c>
      <c r="Z217" s="35">
        <f>IF(X217=0,0,Y217/X217*1000)</f>
        <v>11248.733333333332</v>
      </c>
      <c r="AA217" s="34">
        <v>0</v>
      </c>
      <c r="AB217" s="9">
        <v>0</v>
      </c>
      <c r="AC217" s="35">
        <f>IF(AA217=0,0,AB217/AA217*1000)</f>
        <v>0</v>
      </c>
      <c r="AD217" s="34">
        <v>0</v>
      </c>
      <c r="AE217" s="9">
        <v>0</v>
      </c>
      <c r="AF217" s="35">
        <f>IF(AD217=0,0,AE217/AD217*1000)</f>
        <v>0</v>
      </c>
      <c r="AG217" s="34">
        <v>0</v>
      </c>
      <c r="AH217" s="9">
        <v>0</v>
      </c>
      <c r="AI217" s="35">
        <f>IF(AG217=0,0,AH217/AG217*1000)</f>
        <v>0</v>
      </c>
      <c r="AJ217" s="34">
        <v>0</v>
      </c>
      <c r="AK217" s="9">
        <v>0</v>
      </c>
      <c r="AL217" s="35">
        <f>IF(AJ217=0,0,AK217/AJ217*1000)</f>
        <v>0</v>
      </c>
      <c r="AM217" s="34">
        <v>150.25</v>
      </c>
      <c r="AN217" s="9">
        <v>2043.404</v>
      </c>
      <c r="AO217" s="35">
        <f>IF(AM217=0,0,AN217/AM217*1000)</f>
        <v>13600.026622296173</v>
      </c>
      <c r="AP217" s="34">
        <v>0</v>
      </c>
      <c r="AQ217" s="9">
        <v>0</v>
      </c>
      <c r="AR217" s="35">
        <f>IF(AP217=0,0,AQ217/AP217*1000)</f>
        <v>0</v>
      </c>
      <c r="AS217" s="34">
        <v>198.92298000000002</v>
      </c>
      <c r="AT217" s="9">
        <v>2673.2890000000002</v>
      </c>
      <c r="AU217" s="35">
        <f>IF(AS217=0,0,AT217/AS217*1000)</f>
        <v>13438.814359205759</v>
      </c>
      <c r="AV217" s="34">
        <v>0</v>
      </c>
      <c r="AW217" s="9">
        <v>0</v>
      </c>
      <c r="AX217" s="35">
        <f>IF(AV217=0,0,AW217/AV217*1000)</f>
        <v>0</v>
      </c>
      <c r="AY217" s="34">
        <v>0</v>
      </c>
      <c r="AZ217" s="9">
        <v>0</v>
      </c>
      <c r="BA217" s="35">
        <f>IF(AY217=0,0,AZ217/AY217*1000)</f>
        <v>0</v>
      </c>
      <c r="BB217" s="34">
        <v>0</v>
      </c>
      <c r="BC217" s="9">
        <v>0</v>
      </c>
      <c r="BD217" s="35">
        <f>IF(BB217=0,0,BC217/BB217*1000)</f>
        <v>0</v>
      </c>
      <c r="BE217" s="34">
        <v>0</v>
      </c>
      <c r="BF217" s="9">
        <v>0</v>
      </c>
      <c r="BG217" s="35">
        <f>IF(BE217=0,0,BF217/BE217*1000)</f>
        <v>0</v>
      </c>
      <c r="BH217" s="34">
        <v>0</v>
      </c>
      <c r="BI217" s="9">
        <v>0</v>
      </c>
      <c r="BJ217" s="35">
        <f>IF(BH217=0,0,BI217/BH217*1000)</f>
        <v>0</v>
      </c>
      <c r="BK217" s="34">
        <v>0</v>
      </c>
      <c r="BL217" s="9">
        <v>0</v>
      </c>
      <c r="BM217" s="35">
        <f>IF(BK217=0,0,BL217/BK217*1000)</f>
        <v>0</v>
      </c>
      <c r="BN217" s="34">
        <v>0</v>
      </c>
      <c r="BO217" s="9">
        <v>0</v>
      </c>
      <c r="BP217" s="35">
        <f>IF(BN217=0,0,BO217/BN217*1000)</f>
        <v>0</v>
      </c>
      <c r="BQ217" s="34">
        <v>0</v>
      </c>
      <c r="BR217" s="9">
        <v>0</v>
      </c>
      <c r="BS217" s="35">
        <f>IF(BQ217=0,0,BR217/BQ217*1000)</f>
        <v>0</v>
      </c>
      <c r="BT217" s="34">
        <v>0</v>
      </c>
      <c r="BU217" s="9">
        <v>0</v>
      </c>
      <c r="BV217" s="35">
        <f>IF(BT217=0,0,BU217/BT217*1000)</f>
        <v>0</v>
      </c>
      <c r="BW217" s="34">
        <v>0</v>
      </c>
      <c r="BX217" s="9">
        <v>0</v>
      </c>
      <c r="BY217" s="35">
        <f>IF(BW217=0,0,BX217/BW217*1000)</f>
        <v>0</v>
      </c>
      <c r="BZ217" s="34"/>
      <c r="CA217" s="9"/>
      <c r="CB217" s="35"/>
      <c r="CC217" s="34">
        <v>0</v>
      </c>
      <c r="CD217" s="9">
        <v>0</v>
      </c>
      <c r="CE217" s="35">
        <f>IF(CC217=0,0,CD217/CC217*1000)</f>
        <v>0</v>
      </c>
      <c r="CF217" s="34">
        <v>0</v>
      </c>
      <c r="CG217" s="9">
        <v>0</v>
      </c>
      <c r="CH217" s="35">
        <f>IF(CF217=0,0,CG217/CF217*1000)</f>
        <v>0</v>
      </c>
      <c r="CI217" s="34">
        <v>0</v>
      </c>
      <c r="CJ217" s="9">
        <v>0</v>
      </c>
      <c r="CK217" s="35">
        <f>IF(CI217=0,0,CJ217/CI217*1000)</f>
        <v>0</v>
      </c>
      <c r="CL217" s="34">
        <v>17</v>
      </c>
      <c r="CM217" s="9">
        <v>711.38900000000001</v>
      </c>
      <c r="CN217" s="35">
        <f>IF(CL217=0,0,CM217/CL217*1000)</f>
        <v>41846.411764705881</v>
      </c>
      <c r="CO217" s="34">
        <v>0</v>
      </c>
      <c r="CP217" s="9">
        <v>0</v>
      </c>
      <c r="CQ217" s="35">
        <f>IF(CO217=0,0,CP217/CO217*1000)</f>
        <v>0</v>
      </c>
      <c r="CR217" s="34">
        <v>0</v>
      </c>
      <c r="CS217" s="9">
        <v>0</v>
      </c>
      <c r="CT217" s="35">
        <f t="shared" si="632"/>
        <v>0</v>
      </c>
      <c r="CU217" s="34">
        <v>0</v>
      </c>
      <c r="CV217" s="9">
        <v>0</v>
      </c>
      <c r="CW217" s="35">
        <f>IF(CU217=0,0,CV217/CU217*1000)</f>
        <v>0</v>
      </c>
      <c r="CX217" s="34">
        <v>0</v>
      </c>
      <c r="CY217" s="9">
        <v>0</v>
      </c>
      <c r="CZ217" s="35">
        <f>IF(CX217=0,0,CY217/CX217*1000)</f>
        <v>0</v>
      </c>
      <c r="DA217" s="34">
        <v>0</v>
      </c>
      <c r="DB217" s="9">
        <v>0</v>
      </c>
      <c r="DC217" s="35">
        <f>IF(DA217=0,0,DB217/DA217*1000)</f>
        <v>0</v>
      </c>
      <c r="DD217" s="34">
        <v>0</v>
      </c>
      <c r="DE217" s="9">
        <v>0</v>
      </c>
      <c r="DF217" s="35">
        <f>IF(DD217=0,0,DE217/DD217*1000)</f>
        <v>0</v>
      </c>
      <c r="DG217" s="34">
        <v>0</v>
      </c>
      <c r="DH217" s="9">
        <v>0</v>
      </c>
      <c r="DI217" s="35">
        <f>IF(DG217=0,0,DH217/DG217*1000)</f>
        <v>0</v>
      </c>
      <c r="DJ217" s="34">
        <v>0</v>
      </c>
      <c r="DK217" s="9">
        <v>0</v>
      </c>
      <c r="DL217" s="35">
        <f>IF(DJ217=0,0,DK217/DJ217*1000)</f>
        <v>0</v>
      </c>
      <c r="DM217" s="34">
        <v>192</v>
      </c>
      <c r="DN217" s="9">
        <v>1808.08</v>
      </c>
      <c r="DO217" s="35">
        <f>IF(DM217=0,0,DN217/DM217*1000)</f>
        <v>9417.0833333333321</v>
      </c>
      <c r="DP217" s="34">
        <v>183.6</v>
      </c>
      <c r="DQ217" s="9">
        <v>2511.1979999999999</v>
      </c>
      <c r="DR217" s="35">
        <f>IF(DP217=0,0,DQ217/DP217*1000)</f>
        <v>13677.549019607843</v>
      </c>
      <c r="DS217" s="34">
        <v>0</v>
      </c>
      <c r="DT217" s="9">
        <v>0</v>
      </c>
      <c r="DU217" s="35">
        <f t="shared" si="635"/>
        <v>0</v>
      </c>
      <c r="DV217" s="34">
        <v>0</v>
      </c>
      <c r="DW217" s="9">
        <v>0</v>
      </c>
      <c r="DX217" s="35">
        <f t="shared" si="636"/>
        <v>0</v>
      </c>
      <c r="DY217" s="34">
        <v>0</v>
      </c>
      <c r="DZ217" s="9">
        <v>0</v>
      </c>
      <c r="EA217" s="35">
        <f>IF(DY217=0,0,DZ217/DY217*1000)</f>
        <v>0</v>
      </c>
      <c r="EB217" s="7">
        <f t="shared" si="637"/>
        <v>1041.77298</v>
      </c>
      <c r="EC217" s="11">
        <f t="shared" si="638"/>
        <v>13121.98</v>
      </c>
    </row>
    <row r="218" spans="1:133" x14ac:dyDescent="0.3">
      <c r="A218" s="43">
        <v>2020</v>
      </c>
      <c r="B218" s="35" t="s">
        <v>9</v>
      </c>
      <c r="C218" s="34">
        <v>0</v>
      </c>
      <c r="D218" s="9">
        <v>0</v>
      </c>
      <c r="E218" s="35">
        <f t="shared" ref="E218:BV225" si="641">IF(C218=0,0,D218/C218*1000)</f>
        <v>0</v>
      </c>
      <c r="F218" s="34">
        <v>0</v>
      </c>
      <c r="G218" s="9">
        <v>0</v>
      </c>
      <c r="H218" s="35">
        <f t="shared" ref="H218:H225" si="642">IF(F218=0,0,G218/F218*1000)</f>
        <v>0</v>
      </c>
      <c r="I218" s="34">
        <v>0</v>
      </c>
      <c r="J218" s="9">
        <v>0</v>
      </c>
      <c r="K218" s="35">
        <f t="shared" si="627"/>
        <v>0</v>
      </c>
      <c r="L218" s="34">
        <v>0</v>
      </c>
      <c r="M218" s="9">
        <v>0</v>
      </c>
      <c r="N218" s="35">
        <f t="shared" si="641"/>
        <v>0</v>
      </c>
      <c r="O218" s="34">
        <v>0</v>
      </c>
      <c r="P218" s="9">
        <v>0</v>
      </c>
      <c r="Q218" s="35">
        <f t="shared" si="641"/>
        <v>0</v>
      </c>
      <c r="R218" s="34">
        <v>0</v>
      </c>
      <c r="S218" s="9">
        <v>0</v>
      </c>
      <c r="T218" s="35">
        <f t="shared" si="641"/>
        <v>0</v>
      </c>
      <c r="U218" s="34">
        <v>0</v>
      </c>
      <c r="V218" s="9">
        <v>0</v>
      </c>
      <c r="W218" s="35">
        <f t="shared" si="641"/>
        <v>0</v>
      </c>
      <c r="X218" s="34">
        <v>150</v>
      </c>
      <c r="Y218" s="9">
        <v>2290.8090000000002</v>
      </c>
      <c r="Z218" s="35">
        <f t="shared" si="641"/>
        <v>15272.060000000001</v>
      </c>
      <c r="AA218" s="34">
        <v>0</v>
      </c>
      <c r="AB218" s="9">
        <v>0</v>
      </c>
      <c r="AC218" s="35">
        <f t="shared" si="641"/>
        <v>0</v>
      </c>
      <c r="AD218" s="34">
        <v>0</v>
      </c>
      <c r="AE218" s="9">
        <v>0</v>
      </c>
      <c r="AF218" s="35">
        <f t="shared" si="641"/>
        <v>0</v>
      </c>
      <c r="AG218" s="34">
        <v>0</v>
      </c>
      <c r="AH218" s="9">
        <v>0</v>
      </c>
      <c r="AI218" s="35">
        <f t="shared" si="641"/>
        <v>0</v>
      </c>
      <c r="AJ218" s="34">
        <v>0</v>
      </c>
      <c r="AK218" s="9">
        <v>0</v>
      </c>
      <c r="AL218" s="35">
        <f t="shared" si="641"/>
        <v>0</v>
      </c>
      <c r="AM218" s="34">
        <v>203.70001999999999</v>
      </c>
      <c r="AN218" s="9">
        <v>3465.16</v>
      </c>
      <c r="AO218" s="35">
        <f t="shared" si="641"/>
        <v>17011.093076966805</v>
      </c>
      <c r="AP218" s="34">
        <v>0</v>
      </c>
      <c r="AQ218" s="9">
        <v>0</v>
      </c>
      <c r="AR218" s="35">
        <f t="shared" si="641"/>
        <v>0</v>
      </c>
      <c r="AS218" s="34">
        <v>177.72</v>
      </c>
      <c r="AT218" s="9">
        <v>3677.2170000000001</v>
      </c>
      <c r="AU218" s="35">
        <f t="shared" si="641"/>
        <v>20691.070222822418</v>
      </c>
      <c r="AV218" s="34">
        <v>0</v>
      </c>
      <c r="AW218" s="9">
        <v>0</v>
      </c>
      <c r="AX218" s="35">
        <f t="shared" si="641"/>
        <v>0</v>
      </c>
      <c r="AY218" s="34">
        <v>0</v>
      </c>
      <c r="AZ218" s="9">
        <v>0</v>
      </c>
      <c r="BA218" s="35">
        <f t="shared" si="641"/>
        <v>0</v>
      </c>
      <c r="BB218" s="34">
        <v>0</v>
      </c>
      <c r="BC218" s="9">
        <v>0</v>
      </c>
      <c r="BD218" s="35">
        <f t="shared" si="641"/>
        <v>0</v>
      </c>
      <c r="BE218" s="34">
        <v>0</v>
      </c>
      <c r="BF218" s="9">
        <v>0</v>
      </c>
      <c r="BG218" s="35">
        <f t="shared" si="641"/>
        <v>0</v>
      </c>
      <c r="BH218" s="34">
        <v>0</v>
      </c>
      <c r="BI218" s="9">
        <v>0</v>
      </c>
      <c r="BJ218" s="35">
        <f t="shared" si="641"/>
        <v>0</v>
      </c>
      <c r="BK218" s="34">
        <v>0</v>
      </c>
      <c r="BL218" s="9">
        <v>0</v>
      </c>
      <c r="BM218" s="35">
        <f t="shared" si="641"/>
        <v>0</v>
      </c>
      <c r="BN218" s="34">
        <v>0</v>
      </c>
      <c r="BO218" s="9">
        <v>0</v>
      </c>
      <c r="BP218" s="35">
        <f t="shared" si="641"/>
        <v>0</v>
      </c>
      <c r="BQ218" s="34">
        <v>0</v>
      </c>
      <c r="BR218" s="9">
        <v>0</v>
      </c>
      <c r="BS218" s="35">
        <f t="shared" si="641"/>
        <v>0</v>
      </c>
      <c r="BT218" s="34">
        <v>0</v>
      </c>
      <c r="BU218" s="9">
        <v>0</v>
      </c>
      <c r="BV218" s="35">
        <f t="shared" si="641"/>
        <v>0</v>
      </c>
      <c r="BW218" s="34">
        <v>0</v>
      </c>
      <c r="BX218" s="9">
        <v>0</v>
      </c>
      <c r="BY218" s="35">
        <f t="shared" ref="BY218:EA225" si="643">IF(BW218=0,0,BX218/BW218*1000)</f>
        <v>0</v>
      </c>
      <c r="BZ218" s="34"/>
      <c r="CA218" s="9"/>
      <c r="CB218" s="35"/>
      <c r="CC218" s="34">
        <v>0</v>
      </c>
      <c r="CD218" s="9">
        <v>0</v>
      </c>
      <c r="CE218" s="35">
        <f t="shared" si="643"/>
        <v>0</v>
      </c>
      <c r="CF218" s="34">
        <v>10</v>
      </c>
      <c r="CG218" s="9">
        <v>731.23699999999997</v>
      </c>
      <c r="CH218" s="35">
        <f t="shared" si="643"/>
        <v>73123.7</v>
      </c>
      <c r="CI218" s="34">
        <v>0</v>
      </c>
      <c r="CJ218" s="9">
        <v>0</v>
      </c>
      <c r="CK218" s="35">
        <f t="shared" si="643"/>
        <v>0</v>
      </c>
      <c r="CL218" s="34">
        <v>0</v>
      </c>
      <c r="CM218" s="9">
        <v>0</v>
      </c>
      <c r="CN218" s="35">
        <f t="shared" si="643"/>
        <v>0</v>
      </c>
      <c r="CO218" s="34">
        <v>0</v>
      </c>
      <c r="CP218" s="9">
        <v>0</v>
      </c>
      <c r="CQ218" s="35">
        <f t="shared" si="643"/>
        <v>0</v>
      </c>
      <c r="CR218" s="34">
        <v>0</v>
      </c>
      <c r="CS218" s="9">
        <v>0</v>
      </c>
      <c r="CT218" s="35">
        <f t="shared" si="632"/>
        <v>0</v>
      </c>
      <c r="CU218" s="34">
        <v>0</v>
      </c>
      <c r="CV218" s="9">
        <v>0</v>
      </c>
      <c r="CW218" s="35">
        <f t="shared" si="643"/>
        <v>0</v>
      </c>
      <c r="CX218" s="34">
        <v>0</v>
      </c>
      <c r="CY218" s="9">
        <v>0</v>
      </c>
      <c r="CZ218" s="35">
        <f t="shared" si="643"/>
        <v>0</v>
      </c>
      <c r="DA218" s="34">
        <v>0</v>
      </c>
      <c r="DB218" s="9">
        <v>0</v>
      </c>
      <c r="DC218" s="35">
        <f t="shared" si="643"/>
        <v>0</v>
      </c>
      <c r="DD218" s="34">
        <v>0</v>
      </c>
      <c r="DE218" s="9">
        <v>0</v>
      </c>
      <c r="DF218" s="35">
        <f t="shared" si="643"/>
        <v>0</v>
      </c>
      <c r="DG218" s="34">
        <v>0</v>
      </c>
      <c r="DH218" s="9">
        <v>0</v>
      </c>
      <c r="DI218" s="35">
        <f t="shared" si="643"/>
        <v>0</v>
      </c>
      <c r="DJ218" s="34">
        <v>0</v>
      </c>
      <c r="DK218" s="9">
        <v>0</v>
      </c>
      <c r="DL218" s="35">
        <f t="shared" si="643"/>
        <v>0</v>
      </c>
      <c r="DM218" s="34">
        <v>336</v>
      </c>
      <c r="DN218" s="9">
        <v>4624.598</v>
      </c>
      <c r="DO218" s="35">
        <f t="shared" si="643"/>
        <v>13763.684523809523</v>
      </c>
      <c r="DP218" s="34">
        <v>298.125</v>
      </c>
      <c r="DQ218" s="9">
        <v>3996.1410000000001</v>
      </c>
      <c r="DR218" s="35">
        <f t="shared" si="643"/>
        <v>13404.246540880504</v>
      </c>
      <c r="DS218" s="34">
        <v>0</v>
      </c>
      <c r="DT218" s="9">
        <v>0</v>
      </c>
      <c r="DU218" s="35">
        <f t="shared" si="635"/>
        <v>0</v>
      </c>
      <c r="DV218" s="34">
        <v>0</v>
      </c>
      <c r="DW218" s="9">
        <v>0</v>
      </c>
      <c r="DX218" s="35">
        <f t="shared" si="636"/>
        <v>0</v>
      </c>
      <c r="DY218" s="34">
        <v>0</v>
      </c>
      <c r="DZ218" s="9">
        <v>0</v>
      </c>
      <c r="EA218" s="35">
        <f t="shared" si="643"/>
        <v>0</v>
      </c>
      <c r="EB218" s="7">
        <f t="shared" si="637"/>
        <v>1175.54502</v>
      </c>
      <c r="EC218" s="11">
        <f t="shared" si="638"/>
        <v>18785.162</v>
      </c>
    </row>
    <row r="219" spans="1:133" x14ac:dyDescent="0.3">
      <c r="A219" s="43">
        <v>2020</v>
      </c>
      <c r="B219" s="44" t="s">
        <v>10</v>
      </c>
      <c r="C219" s="34">
        <v>0</v>
      </c>
      <c r="D219" s="9">
        <v>0</v>
      </c>
      <c r="E219" s="35">
        <f t="shared" si="641"/>
        <v>0</v>
      </c>
      <c r="F219" s="34">
        <v>0</v>
      </c>
      <c r="G219" s="9">
        <v>0</v>
      </c>
      <c r="H219" s="35">
        <f t="shared" si="642"/>
        <v>0</v>
      </c>
      <c r="I219" s="34">
        <v>0</v>
      </c>
      <c r="J219" s="9">
        <v>0</v>
      </c>
      <c r="K219" s="35">
        <f t="shared" si="627"/>
        <v>0</v>
      </c>
      <c r="L219" s="34">
        <v>0</v>
      </c>
      <c r="M219" s="9">
        <v>0</v>
      </c>
      <c r="N219" s="35">
        <f t="shared" si="641"/>
        <v>0</v>
      </c>
      <c r="O219" s="34">
        <v>0</v>
      </c>
      <c r="P219" s="9">
        <v>0</v>
      </c>
      <c r="Q219" s="35">
        <f t="shared" si="641"/>
        <v>0</v>
      </c>
      <c r="R219" s="34">
        <v>0</v>
      </c>
      <c r="S219" s="9">
        <v>0</v>
      </c>
      <c r="T219" s="35">
        <f t="shared" si="641"/>
        <v>0</v>
      </c>
      <c r="U219" s="34">
        <v>0.32</v>
      </c>
      <c r="V219" s="9">
        <v>56.268999999999998</v>
      </c>
      <c r="W219" s="35">
        <f t="shared" si="641"/>
        <v>175840.625</v>
      </c>
      <c r="X219" s="34">
        <v>150</v>
      </c>
      <c r="Y219" s="9">
        <v>2575.826</v>
      </c>
      <c r="Z219" s="35">
        <f t="shared" si="641"/>
        <v>17172.173333333332</v>
      </c>
      <c r="AA219" s="34">
        <v>0</v>
      </c>
      <c r="AB219" s="9">
        <v>0</v>
      </c>
      <c r="AC219" s="35">
        <f t="shared" si="641"/>
        <v>0</v>
      </c>
      <c r="AD219" s="34">
        <v>0</v>
      </c>
      <c r="AE219" s="9">
        <v>0</v>
      </c>
      <c r="AF219" s="35">
        <f t="shared" si="641"/>
        <v>0</v>
      </c>
      <c r="AG219" s="34">
        <v>0</v>
      </c>
      <c r="AH219" s="9">
        <v>0</v>
      </c>
      <c r="AI219" s="35">
        <f t="shared" si="641"/>
        <v>0</v>
      </c>
      <c r="AJ219" s="34">
        <v>0</v>
      </c>
      <c r="AK219" s="9">
        <v>0</v>
      </c>
      <c r="AL219" s="35">
        <f t="shared" si="641"/>
        <v>0</v>
      </c>
      <c r="AM219" s="34">
        <v>638</v>
      </c>
      <c r="AN219" s="9">
        <v>10536.811</v>
      </c>
      <c r="AO219" s="35">
        <f t="shared" si="641"/>
        <v>16515.377742946708</v>
      </c>
      <c r="AP219" s="34">
        <v>0</v>
      </c>
      <c r="AQ219" s="9">
        <v>0</v>
      </c>
      <c r="AR219" s="35">
        <f t="shared" si="641"/>
        <v>0</v>
      </c>
      <c r="AS219" s="34">
        <v>73.018710000000013</v>
      </c>
      <c r="AT219" s="9">
        <v>1105.9749999999999</v>
      </c>
      <c r="AU219" s="35">
        <f t="shared" si="641"/>
        <v>15146.460407202479</v>
      </c>
      <c r="AV219" s="34">
        <v>0</v>
      </c>
      <c r="AW219" s="9">
        <v>0</v>
      </c>
      <c r="AX219" s="35">
        <f t="shared" si="641"/>
        <v>0</v>
      </c>
      <c r="AY219" s="34">
        <v>0</v>
      </c>
      <c r="AZ219" s="9">
        <v>0</v>
      </c>
      <c r="BA219" s="35">
        <f t="shared" si="641"/>
        <v>0</v>
      </c>
      <c r="BB219" s="34">
        <v>0</v>
      </c>
      <c r="BC219" s="9">
        <v>0</v>
      </c>
      <c r="BD219" s="35">
        <f t="shared" si="641"/>
        <v>0</v>
      </c>
      <c r="BE219" s="34">
        <v>0</v>
      </c>
      <c r="BF219" s="9">
        <v>0</v>
      </c>
      <c r="BG219" s="35">
        <f t="shared" si="641"/>
        <v>0</v>
      </c>
      <c r="BH219" s="34">
        <v>0</v>
      </c>
      <c r="BI219" s="9">
        <v>0</v>
      </c>
      <c r="BJ219" s="35">
        <f t="shared" si="641"/>
        <v>0</v>
      </c>
      <c r="BK219" s="34">
        <v>0</v>
      </c>
      <c r="BL219" s="9">
        <v>0</v>
      </c>
      <c r="BM219" s="35">
        <f t="shared" si="641"/>
        <v>0</v>
      </c>
      <c r="BN219" s="34">
        <v>0</v>
      </c>
      <c r="BO219" s="9">
        <v>0</v>
      </c>
      <c r="BP219" s="35">
        <f t="shared" si="641"/>
        <v>0</v>
      </c>
      <c r="BQ219" s="34">
        <v>0</v>
      </c>
      <c r="BR219" s="9">
        <v>0</v>
      </c>
      <c r="BS219" s="35">
        <f t="shared" si="641"/>
        <v>0</v>
      </c>
      <c r="BT219" s="34">
        <v>0</v>
      </c>
      <c r="BU219" s="9">
        <v>0</v>
      </c>
      <c r="BV219" s="35">
        <f t="shared" si="641"/>
        <v>0</v>
      </c>
      <c r="BW219" s="34">
        <v>0</v>
      </c>
      <c r="BX219" s="9">
        <v>0</v>
      </c>
      <c r="BY219" s="35">
        <f t="shared" si="643"/>
        <v>0</v>
      </c>
      <c r="BZ219" s="34"/>
      <c r="CA219" s="9"/>
      <c r="CB219" s="35"/>
      <c r="CC219" s="34">
        <v>0</v>
      </c>
      <c r="CD219" s="9">
        <v>0</v>
      </c>
      <c r="CE219" s="35">
        <f t="shared" si="643"/>
        <v>0</v>
      </c>
      <c r="CF219" s="34">
        <v>12</v>
      </c>
      <c r="CG219" s="9">
        <v>753.44299999999998</v>
      </c>
      <c r="CH219" s="35">
        <f t="shared" si="643"/>
        <v>62786.916666666664</v>
      </c>
      <c r="CI219" s="34">
        <v>0</v>
      </c>
      <c r="CJ219" s="9">
        <v>0</v>
      </c>
      <c r="CK219" s="35">
        <f t="shared" si="643"/>
        <v>0</v>
      </c>
      <c r="CL219" s="34">
        <v>0</v>
      </c>
      <c r="CM219" s="9">
        <v>0</v>
      </c>
      <c r="CN219" s="35">
        <f t="shared" si="643"/>
        <v>0</v>
      </c>
      <c r="CO219" s="34">
        <v>0</v>
      </c>
      <c r="CP219" s="9">
        <v>0</v>
      </c>
      <c r="CQ219" s="35">
        <f t="shared" si="643"/>
        <v>0</v>
      </c>
      <c r="CR219" s="34">
        <v>0</v>
      </c>
      <c r="CS219" s="9">
        <v>0</v>
      </c>
      <c r="CT219" s="35">
        <f t="shared" si="632"/>
        <v>0</v>
      </c>
      <c r="CU219" s="34">
        <v>0</v>
      </c>
      <c r="CV219" s="9">
        <v>0</v>
      </c>
      <c r="CW219" s="35">
        <f t="shared" si="643"/>
        <v>0</v>
      </c>
      <c r="CX219" s="34">
        <v>0</v>
      </c>
      <c r="CY219" s="9">
        <v>0</v>
      </c>
      <c r="CZ219" s="35">
        <f t="shared" si="643"/>
        <v>0</v>
      </c>
      <c r="DA219" s="34">
        <v>0</v>
      </c>
      <c r="DB219" s="9">
        <v>0</v>
      </c>
      <c r="DC219" s="35">
        <f t="shared" si="643"/>
        <v>0</v>
      </c>
      <c r="DD219" s="34">
        <v>0</v>
      </c>
      <c r="DE219" s="9">
        <v>0</v>
      </c>
      <c r="DF219" s="35">
        <f t="shared" si="643"/>
        <v>0</v>
      </c>
      <c r="DG219" s="34">
        <v>0</v>
      </c>
      <c r="DH219" s="9">
        <v>0</v>
      </c>
      <c r="DI219" s="35">
        <f t="shared" si="643"/>
        <v>0</v>
      </c>
      <c r="DJ219" s="34">
        <v>0</v>
      </c>
      <c r="DK219" s="9">
        <v>0</v>
      </c>
      <c r="DL219" s="35">
        <f t="shared" si="643"/>
        <v>0</v>
      </c>
      <c r="DM219" s="34">
        <v>239.97499999999999</v>
      </c>
      <c r="DN219" s="9">
        <v>3220.5129999999999</v>
      </c>
      <c r="DO219" s="35">
        <f t="shared" si="643"/>
        <v>13420.202104385873</v>
      </c>
      <c r="DP219" s="34">
        <v>330.375</v>
      </c>
      <c r="DQ219" s="9">
        <v>5064.2179999999998</v>
      </c>
      <c r="DR219" s="35">
        <f t="shared" si="643"/>
        <v>15328.696178584942</v>
      </c>
      <c r="DS219" s="34">
        <v>0</v>
      </c>
      <c r="DT219" s="9">
        <v>0</v>
      </c>
      <c r="DU219" s="54">
        <f t="shared" si="635"/>
        <v>0</v>
      </c>
      <c r="DV219" s="34">
        <v>0</v>
      </c>
      <c r="DW219" s="9">
        <v>0</v>
      </c>
      <c r="DX219" s="54">
        <f t="shared" si="636"/>
        <v>0</v>
      </c>
      <c r="DY219" s="34">
        <v>1E-3</v>
      </c>
      <c r="DZ219" s="9">
        <v>7.05</v>
      </c>
      <c r="EA219" s="54">
        <f t="shared" si="643"/>
        <v>7050000</v>
      </c>
      <c r="EB219" s="7">
        <f t="shared" si="637"/>
        <v>1443.6897099999999</v>
      </c>
      <c r="EC219" s="11">
        <f t="shared" si="638"/>
        <v>23320.105</v>
      </c>
    </row>
    <row r="220" spans="1:133" x14ac:dyDescent="0.3">
      <c r="A220" s="43">
        <v>2020</v>
      </c>
      <c r="B220" s="44" t="s">
        <v>11</v>
      </c>
      <c r="C220" s="34">
        <v>0</v>
      </c>
      <c r="D220" s="9">
        <v>0</v>
      </c>
      <c r="E220" s="35">
        <f t="shared" si="641"/>
        <v>0</v>
      </c>
      <c r="F220" s="34">
        <v>0</v>
      </c>
      <c r="G220" s="9">
        <v>0</v>
      </c>
      <c r="H220" s="35">
        <f t="shared" si="642"/>
        <v>0</v>
      </c>
      <c r="I220" s="34">
        <v>0</v>
      </c>
      <c r="J220" s="9">
        <v>0</v>
      </c>
      <c r="K220" s="35">
        <f t="shared" si="627"/>
        <v>0</v>
      </c>
      <c r="L220" s="34">
        <v>0</v>
      </c>
      <c r="M220" s="9">
        <v>0</v>
      </c>
      <c r="N220" s="35">
        <f t="shared" si="641"/>
        <v>0</v>
      </c>
      <c r="O220" s="34">
        <v>0</v>
      </c>
      <c r="P220" s="9">
        <v>0</v>
      </c>
      <c r="Q220" s="35">
        <f t="shared" si="641"/>
        <v>0</v>
      </c>
      <c r="R220" s="34">
        <v>0</v>
      </c>
      <c r="S220" s="9">
        <v>0</v>
      </c>
      <c r="T220" s="35">
        <f t="shared" si="641"/>
        <v>0</v>
      </c>
      <c r="U220" s="34">
        <v>0</v>
      </c>
      <c r="V220" s="9">
        <v>0</v>
      </c>
      <c r="W220" s="35">
        <f t="shared" si="641"/>
        <v>0</v>
      </c>
      <c r="X220" s="34">
        <v>300</v>
      </c>
      <c r="Y220" s="9">
        <v>5511.3010000000004</v>
      </c>
      <c r="Z220" s="35">
        <f t="shared" si="641"/>
        <v>18371.003333333334</v>
      </c>
      <c r="AA220" s="34">
        <v>0</v>
      </c>
      <c r="AB220" s="9">
        <v>0</v>
      </c>
      <c r="AC220" s="35">
        <f t="shared" si="641"/>
        <v>0</v>
      </c>
      <c r="AD220" s="34">
        <v>0</v>
      </c>
      <c r="AE220" s="9">
        <v>0</v>
      </c>
      <c r="AF220" s="35">
        <f t="shared" si="641"/>
        <v>0</v>
      </c>
      <c r="AG220" s="34">
        <v>0</v>
      </c>
      <c r="AH220" s="9">
        <v>0</v>
      </c>
      <c r="AI220" s="35">
        <f t="shared" si="641"/>
        <v>0</v>
      </c>
      <c r="AJ220" s="34">
        <v>0</v>
      </c>
      <c r="AK220" s="9">
        <v>0</v>
      </c>
      <c r="AL220" s="35">
        <f t="shared" si="641"/>
        <v>0</v>
      </c>
      <c r="AM220" s="34">
        <v>149.5</v>
      </c>
      <c r="AN220" s="9">
        <v>2519.393</v>
      </c>
      <c r="AO220" s="35">
        <f t="shared" si="641"/>
        <v>16852.127090301005</v>
      </c>
      <c r="AP220" s="34">
        <v>0</v>
      </c>
      <c r="AQ220" s="9">
        <v>0</v>
      </c>
      <c r="AR220" s="35">
        <f t="shared" si="641"/>
        <v>0</v>
      </c>
      <c r="AS220" s="34">
        <v>310.00680999999997</v>
      </c>
      <c r="AT220" s="9">
        <v>5146.7849999999999</v>
      </c>
      <c r="AU220" s="35">
        <f t="shared" si="641"/>
        <v>16602.167545932301</v>
      </c>
      <c r="AV220" s="34">
        <v>0</v>
      </c>
      <c r="AW220" s="9">
        <v>0</v>
      </c>
      <c r="AX220" s="35">
        <f t="shared" si="641"/>
        <v>0</v>
      </c>
      <c r="AY220" s="34">
        <v>0</v>
      </c>
      <c r="AZ220" s="9">
        <v>0</v>
      </c>
      <c r="BA220" s="35">
        <f t="shared" si="641"/>
        <v>0</v>
      </c>
      <c r="BB220" s="34">
        <v>0</v>
      </c>
      <c r="BC220" s="9">
        <v>0</v>
      </c>
      <c r="BD220" s="35">
        <f t="shared" si="641"/>
        <v>0</v>
      </c>
      <c r="BE220" s="34">
        <v>0</v>
      </c>
      <c r="BF220" s="9">
        <v>0</v>
      </c>
      <c r="BG220" s="35">
        <f t="shared" si="641"/>
        <v>0</v>
      </c>
      <c r="BH220" s="34">
        <v>0</v>
      </c>
      <c r="BI220" s="9">
        <v>0</v>
      </c>
      <c r="BJ220" s="35">
        <f t="shared" si="641"/>
        <v>0</v>
      </c>
      <c r="BK220" s="34">
        <v>0</v>
      </c>
      <c r="BL220" s="9">
        <v>0</v>
      </c>
      <c r="BM220" s="35">
        <f t="shared" si="641"/>
        <v>0</v>
      </c>
      <c r="BN220" s="34">
        <v>0</v>
      </c>
      <c r="BO220" s="9">
        <v>0</v>
      </c>
      <c r="BP220" s="35">
        <f t="shared" si="641"/>
        <v>0</v>
      </c>
      <c r="BQ220" s="34">
        <v>0</v>
      </c>
      <c r="BR220" s="9">
        <v>0</v>
      </c>
      <c r="BS220" s="35">
        <f t="shared" si="641"/>
        <v>0</v>
      </c>
      <c r="BT220" s="34">
        <v>0</v>
      </c>
      <c r="BU220" s="9">
        <v>0</v>
      </c>
      <c r="BV220" s="35">
        <f t="shared" si="641"/>
        <v>0</v>
      </c>
      <c r="BW220" s="34">
        <v>0</v>
      </c>
      <c r="BX220" s="9">
        <v>0</v>
      </c>
      <c r="BY220" s="35">
        <f t="shared" si="643"/>
        <v>0</v>
      </c>
      <c r="BZ220" s="34"/>
      <c r="CA220" s="9"/>
      <c r="CB220" s="35"/>
      <c r="CC220" s="34">
        <v>0</v>
      </c>
      <c r="CD220" s="9">
        <v>0</v>
      </c>
      <c r="CE220" s="35">
        <f t="shared" si="643"/>
        <v>0</v>
      </c>
      <c r="CF220" s="34">
        <v>0</v>
      </c>
      <c r="CG220" s="9">
        <v>0</v>
      </c>
      <c r="CH220" s="35">
        <f t="shared" si="643"/>
        <v>0</v>
      </c>
      <c r="CI220" s="34">
        <v>0</v>
      </c>
      <c r="CJ220" s="9">
        <v>0</v>
      </c>
      <c r="CK220" s="35">
        <f t="shared" si="643"/>
        <v>0</v>
      </c>
      <c r="CL220" s="34">
        <v>34.475989999999996</v>
      </c>
      <c r="CM220" s="9">
        <v>1573.8430000000001</v>
      </c>
      <c r="CN220" s="35">
        <f t="shared" si="643"/>
        <v>45650.407718531074</v>
      </c>
      <c r="CO220" s="34">
        <v>0</v>
      </c>
      <c r="CP220" s="9">
        <v>0</v>
      </c>
      <c r="CQ220" s="35">
        <f t="shared" si="643"/>
        <v>0</v>
      </c>
      <c r="CR220" s="34">
        <v>0</v>
      </c>
      <c r="CS220" s="9">
        <v>0</v>
      </c>
      <c r="CT220" s="35">
        <f t="shared" si="632"/>
        <v>0</v>
      </c>
      <c r="CU220" s="34">
        <v>0</v>
      </c>
      <c r="CV220" s="9">
        <v>0</v>
      </c>
      <c r="CW220" s="35">
        <f t="shared" si="643"/>
        <v>0</v>
      </c>
      <c r="CX220" s="34">
        <v>0</v>
      </c>
      <c r="CY220" s="9">
        <v>0</v>
      </c>
      <c r="CZ220" s="35">
        <f t="shared" si="643"/>
        <v>0</v>
      </c>
      <c r="DA220" s="34">
        <v>0</v>
      </c>
      <c r="DB220" s="9">
        <v>0</v>
      </c>
      <c r="DC220" s="35">
        <f t="shared" si="643"/>
        <v>0</v>
      </c>
      <c r="DD220" s="34">
        <v>0</v>
      </c>
      <c r="DE220" s="9">
        <v>0</v>
      </c>
      <c r="DF220" s="35">
        <f t="shared" si="643"/>
        <v>0</v>
      </c>
      <c r="DG220" s="34">
        <v>0</v>
      </c>
      <c r="DH220" s="9">
        <v>0</v>
      </c>
      <c r="DI220" s="35">
        <f t="shared" si="643"/>
        <v>0</v>
      </c>
      <c r="DJ220" s="34">
        <v>0</v>
      </c>
      <c r="DK220" s="9">
        <v>0</v>
      </c>
      <c r="DL220" s="35">
        <f t="shared" si="643"/>
        <v>0</v>
      </c>
      <c r="DM220" s="34">
        <v>144</v>
      </c>
      <c r="DN220" s="9">
        <v>1909.6679999999999</v>
      </c>
      <c r="DO220" s="35">
        <f t="shared" si="643"/>
        <v>13261.583333333332</v>
      </c>
      <c r="DP220" s="34">
        <v>37.375</v>
      </c>
      <c r="DQ220" s="9">
        <v>620.43200000000002</v>
      </c>
      <c r="DR220" s="35">
        <f t="shared" si="643"/>
        <v>16600.187290969898</v>
      </c>
      <c r="DS220" s="34">
        <v>0</v>
      </c>
      <c r="DT220" s="9">
        <v>0</v>
      </c>
      <c r="DU220" s="35">
        <f t="shared" si="635"/>
        <v>0</v>
      </c>
      <c r="DV220" s="34">
        <v>0</v>
      </c>
      <c r="DW220" s="9">
        <v>0</v>
      </c>
      <c r="DX220" s="35">
        <f t="shared" si="636"/>
        <v>0</v>
      </c>
      <c r="DY220" s="34">
        <v>0</v>
      </c>
      <c r="DZ220" s="9">
        <v>0</v>
      </c>
      <c r="EA220" s="35">
        <f t="shared" si="643"/>
        <v>0</v>
      </c>
      <c r="EB220" s="7">
        <f t="shared" si="637"/>
        <v>975.3578</v>
      </c>
      <c r="EC220" s="11">
        <f t="shared" si="638"/>
        <v>17281.422000000002</v>
      </c>
    </row>
    <row r="221" spans="1:133" x14ac:dyDescent="0.3">
      <c r="A221" s="43">
        <v>2020</v>
      </c>
      <c r="B221" s="44" t="s">
        <v>12</v>
      </c>
      <c r="C221" s="34">
        <v>0</v>
      </c>
      <c r="D221" s="9">
        <v>0</v>
      </c>
      <c r="E221" s="35">
        <f t="shared" si="641"/>
        <v>0</v>
      </c>
      <c r="F221" s="34">
        <v>0</v>
      </c>
      <c r="G221" s="9">
        <v>0</v>
      </c>
      <c r="H221" s="35">
        <f t="shared" si="642"/>
        <v>0</v>
      </c>
      <c r="I221" s="34">
        <v>0</v>
      </c>
      <c r="J221" s="9">
        <v>0</v>
      </c>
      <c r="K221" s="35">
        <f t="shared" si="627"/>
        <v>0</v>
      </c>
      <c r="L221" s="34">
        <v>0</v>
      </c>
      <c r="M221" s="9">
        <v>0</v>
      </c>
      <c r="N221" s="35">
        <f t="shared" si="641"/>
        <v>0</v>
      </c>
      <c r="O221" s="34">
        <v>0</v>
      </c>
      <c r="P221" s="9">
        <v>0</v>
      </c>
      <c r="Q221" s="35">
        <f t="shared" si="641"/>
        <v>0</v>
      </c>
      <c r="R221" s="34">
        <v>0</v>
      </c>
      <c r="S221" s="9">
        <v>0</v>
      </c>
      <c r="T221" s="35">
        <f t="shared" si="641"/>
        <v>0</v>
      </c>
      <c r="U221" s="34">
        <v>0</v>
      </c>
      <c r="V221" s="9">
        <v>0</v>
      </c>
      <c r="W221" s="35">
        <f t="shared" si="641"/>
        <v>0</v>
      </c>
      <c r="X221" s="34">
        <v>150</v>
      </c>
      <c r="Y221" s="9">
        <v>3154.855</v>
      </c>
      <c r="Z221" s="35">
        <f t="shared" si="641"/>
        <v>21032.366666666669</v>
      </c>
      <c r="AA221" s="34">
        <v>349.41</v>
      </c>
      <c r="AB221" s="9">
        <v>3899.223</v>
      </c>
      <c r="AC221" s="35">
        <f t="shared" si="641"/>
        <v>11159.448785094874</v>
      </c>
      <c r="AD221" s="34">
        <v>0</v>
      </c>
      <c r="AE221" s="9">
        <v>0</v>
      </c>
      <c r="AF221" s="35">
        <f t="shared" si="641"/>
        <v>0</v>
      </c>
      <c r="AG221" s="34">
        <v>0</v>
      </c>
      <c r="AH221" s="9">
        <v>0</v>
      </c>
      <c r="AI221" s="35">
        <f t="shared" si="641"/>
        <v>0</v>
      </c>
      <c r="AJ221" s="34">
        <v>0</v>
      </c>
      <c r="AK221" s="9">
        <v>0</v>
      </c>
      <c r="AL221" s="35">
        <f t="shared" si="641"/>
        <v>0</v>
      </c>
      <c r="AM221" s="34">
        <v>99</v>
      </c>
      <c r="AN221" s="9">
        <v>1727.0889999999999</v>
      </c>
      <c r="AO221" s="35">
        <f t="shared" si="641"/>
        <v>17445.343434343435</v>
      </c>
      <c r="AP221" s="34">
        <v>0</v>
      </c>
      <c r="AQ221" s="9">
        <v>0</v>
      </c>
      <c r="AR221" s="35">
        <f t="shared" si="641"/>
        <v>0</v>
      </c>
      <c r="AS221" s="34">
        <v>309.00236999999998</v>
      </c>
      <c r="AT221" s="9">
        <v>6305.9449999999997</v>
      </c>
      <c r="AU221" s="35">
        <f t="shared" si="641"/>
        <v>20407.432473737983</v>
      </c>
      <c r="AV221" s="34">
        <v>0</v>
      </c>
      <c r="AW221" s="9">
        <v>0</v>
      </c>
      <c r="AX221" s="35">
        <f t="shared" si="641"/>
        <v>0</v>
      </c>
      <c r="AY221" s="34">
        <v>6.6E-4</v>
      </c>
      <c r="AZ221" s="9">
        <v>0.128</v>
      </c>
      <c r="BA221" s="35">
        <f t="shared" si="641"/>
        <v>193939.39393939395</v>
      </c>
      <c r="BB221" s="34">
        <v>0</v>
      </c>
      <c r="BC221" s="9">
        <v>0</v>
      </c>
      <c r="BD221" s="35">
        <f t="shared" si="641"/>
        <v>0</v>
      </c>
      <c r="BE221" s="34">
        <v>0</v>
      </c>
      <c r="BF221" s="9">
        <v>0</v>
      </c>
      <c r="BG221" s="35">
        <f t="shared" si="641"/>
        <v>0</v>
      </c>
      <c r="BH221" s="34">
        <v>0</v>
      </c>
      <c r="BI221" s="9">
        <v>0</v>
      </c>
      <c r="BJ221" s="35">
        <f t="shared" si="641"/>
        <v>0</v>
      </c>
      <c r="BK221" s="34">
        <v>0</v>
      </c>
      <c r="BL221" s="9">
        <v>0</v>
      </c>
      <c r="BM221" s="35">
        <f t="shared" si="641"/>
        <v>0</v>
      </c>
      <c r="BN221" s="34">
        <v>0</v>
      </c>
      <c r="BO221" s="9">
        <v>0</v>
      </c>
      <c r="BP221" s="35">
        <f t="shared" si="641"/>
        <v>0</v>
      </c>
      <c r="BQ221" s="34">
        <v>0</v>
      </c>
      <c r="BR221" s="9">
        <v>0</v>
      </c>
      <c r="BS221" s="35">
        <f t="shared" si="641"/>
        <v>0</v>
      </c>
      <c r="BT221" s="34">
        <v>0</v>
      </c>
      <c r="BU221" s="9">
        <v>0</v>
      </c>
      <c r="BV221" s="35">
        <f t="shared" si="641"/>
        <v>0</v>
      </c>
      <c r="BW221" s="34">
        <v>0</v>
      </c>
      <c r="BX221" s="9">
        <v>0</v>
      </c>
      <c r="BY221" s="35">
        <f t="shared" si="643"/>
        <v>0</v>
      </c>
      <c r="BZ221" s="34"/>
      <c r="CA221" s="9"/>
      <c r="CB221" s="35"/>
      <c r="CC221" s="34">
        <v>0</v>
      </c>
      <c r="CD221" s="9">
        <v>0</v>
      </c>
      <c r="CE221" s="35">
        <f t="shared" si="643"/>
        <v>0</v>
      </c>
      <c r="CF221" s="34">
        <v>0.24</v>
      </c>
      <c r="CG221" s="9">
        <v>191.38</v>
      </c>
      <c r="CH221" s="35">
        <f t="shared" si="643"/>
        <v>797416.66666666663</v>
      </c>
      <c r="CI221" s="34">
        <v>0</v>
      </c>
      <c r="CJ221" s="9">
        <v>0</v>
      </c>
      <c r="CK221" s="35">
        <f t="shared" si="643"/>
        <v>0</v>
      </c>
      <c r="CL221" s="34">
        <v>20</v>
      </c>
      <c r="CM221" s="9">
        <v>556.91700000000003</v>
      </c>
      <c r="CN221" s="35">
        <f t="shared" si="643"/>
        <v>27845.850000000002</v>
      </c>
      <c r="CO221" s="34">
        <v>0</v>
      </c>
      <c r="CP221" s="9">
        <v>0</v>
      </c>
      <c r="CQ221" s="35">
        <f t="shared" si="643"/>
        <v>0</v>
      </c>
      <c r="CR221" s="34">
        <v>0</v>
      </c>
      <c r="CS221" s="9">
        <v>0</v>
      </c>
      <c r="CT221" s="35">
        <f t="shared" si="632"/>
        <v>0</v>
      </c>
      <c r="CU221" s="34">
        <v>0</v>
      </c>
      <c r="CV221" s="9">
        <v>0</v>
      </c>
      <c r="CW221" s="35">
        <f t="shared" si="643"/>
        <v>0</v>
      </c>
      <c r="CX221" s="34">
        <v>0</v>
      </c>
      <c r="CY221" s="9">
        <v>0</v>
      </c>
      <c r="CZ221" s="35">
        <f t="shared" si="643"/>
        <v>0</v>
      </c>
      <c r="DA221" s="34">
        <v>0</v>
      </c>
      <c r="DB221" s="9">
        <v>0</v>
      </c>
      <c r="DC221" s="35">
        <f t="shared" si="643"/>
        <v>0</v>
      </c>
      <c r="DD221" s="34">
        <v>0</v>
      </c>
      <c r="DE221" s="9">
        <v>0</v>
      </c>
      <c r="DF221" s="35">
        <f t="shared" si="643"/>
        <v>0</v>
      </c>
      <c r="DG221" s="34">
        <v>0</v>
      </c>
      <c r="DH221" s="9">
        <v>0</v>
      </c>
      <c r="DI221" s="35">
        <f t="shared" si="643"/>
        <v>0</v>
      </c>
      <c r="DJ221" s="34">
        <v>0</v>
      </c>
      <c r="DK221" s="9">
        <v>0</v>
      </c>
      <c r="DL221" s="35">
        <f t="shared" si="643"/>
        <v>0</v>
      </c>
      <c r="DM221" s="34">
        <v>143.97499999999999</v>
      </c>
      <c r="DN221" s="9">
        <v>2123.8249999999998</v>
      </c>
      <c r="DO221" s="35">
        <f t="shared" si="643"/>
        <v>14751.345719743011</v>
      </c>
      <c r="DP221" s="34">
        <v>329.62576000000001</v>
      </c>
      <c r="DQ221" s="9">
        <v>5828.4979999999996</v>
      </c>
      <c r="DR221" s="35">
        <f t="shared" si="643"/>
        <v>17682.167801448526</v>
      </c>
      <c r="DS221" s="34">
        <v>0</v>
      </c>
      <c r="DT221" s="9">
        <v>0</v>
      </c>
      <c r="DU221" s="35">
        <f t="shared" si="635"/>
        <v>0</v>
      </c>
      <c r="DV221" s="34">
        <v>0</v>
      </c>
      <c r="DW221" s="9">
        <v>0</v>
      </c>
      <c r="DX221" s="35">
        <f t="shared" si="636"/>
        <v>0</v>
      </c>
      <c r="DY221" s="34">
        <v>0</v>
      </c>
      <c r="DZ221" s="9">
        <v>0</v>
      </c>
      <c r="EA221" s="35">
        <f t="shared" si="643"/>
        <v>0</v>
      </c>
      <c r="EB221" s="7">
        <f t="shared" si="637"/>
        <v>1401.2537900000002</v>
      </c>
      <c r="EC221" s="11">
        <f t="shared" si="638"/>
        <v>23787.859999999997</v>
      </c>
    </row>
    <row r="222" spans="1:133" x14ac:dyDescent="0.3">
      <c r="A222" s="43">
        <v>2020</v>
      </c>
      <c r="B222" s="44" t="s">
        <v>13</v>
      </c>
      <c r="C222" s="34">
        <v>0</v>
      </c>
      <c r="D222" s="9">
        <v>0</v>
      </c>
      <c r="E222" s="35">
        <f t="shared" si="641"/>
        <v>0</v>
      </c>
      <c r="F222" s="34">
        <v>0</v>
      </c>
      <c r="G222" s="9">
        <v>0</v>
      </c>
      <c r="H222" s="35">
        <f t="shared" si="642"/>
        <v>0</v>
      </c>
      <c r="I222" s="34">
        <v>0</v>
      </c>
      <c r="J222" s="9">
        <v>0</v>
      </c>
      <c r="K222" s="35">
        <f t="shared" si="627"/>
        <v>0</v>
      </c>
      <c r="L222" s="34">
        <v>0</v>
      </c>
      <c r="M222" s="9">
        <v>0</v>
      </c>
      <c r="N222" s="35">
        <f t="shared" si="641"/>
        <v>0</v>
      </c>
      <c r="O222" s="34">
        <v>0</v>
      </c>
      <c r="P222" s="9">
        <v>0</v>
      </c>
      <c r="Q222" s="35">
        <f t="shared" si="641"/>
        <v>0</v>
      </c>
      <c r="R222" s="34">
        <v>0</v>
      </c>
      <c r="S222" s="9">
        <v>0</v>
      </c>
      <c r="T222" s="35">
        <f t="shared" si="641"/>
        <v>0</v>
      </c>
      <c r="U222" s="34">
        <v>0</v>
      </c>
      <c r="V222" s="9">
        <v>0</v>
      </c>
      <c r="W222" s="35">
        <f t="shared" si="641"/>
        <v>0</v>
      </c>
      <c r="X222" s="55">
        <v>25</v>
      </c>
      <c r="Y222" s="56">
        <v>553.178</v>
      </c>
      <c r="Z222" s="35">
        <f t="shared" si="641"/>
        <v>22127.120000000003</v>
      </c>
      <c r="AA222" s="34">
        <v>0</v>
      </c>
      <c r="AB222" s="9">
        <v>0</v>
      </c>
      <c r="AC222" s="35">
        <f t="shared" si="641"/>
        <v>0</v>
      </c>
      <c r="AD222" s="34">
        <v>0</v>
      </c>
      <c r="AE222" s="9">
        <v>0</v>
      </c>
      <c r="AF222" s="35">
        <f t="shared" si="641"/>
        <v>0</v>
      </c>
      <c r="AG222" s="34">
        <v>0</v>
      </c>
      <c r="AH222" s="9">
        <v>0</v>
      </c>
      <c r="AI222" s="35">
        <f t="shared" si="641"/>
        <v>0</v>
      </c>
      <c r="AJ222" s="34">
        <v>0</v>
      </c>
      <c r="AK222" s="9">
        <v>0</v>
      </c>
      <c r="AL222" s="35">
        <f t="shared" si="641"/>
        <v>0</v>
      </c>
      <c r="AM222" s="55">
        <v>49.5</v>
      </c>
      <c r="AN222" s="56">
        <v>937.83600000000001</v>
      </c>
      <c r="AO222" s="35">
        <f t="shared" si="641"/>
        <v>18946.181818181816</v>
      </c>
      <c r="AP222" s="34">
        <v>0</v>
      </c>
      <c r="AQ222" s="9">
        <v>0</v>
      </c>
      <c r="AR222" s="35">
        <f t="shared" si="641"/>
        <v>0</v>
      </c>
      <c r="AS222" s="55">
        <v>300</v>
      </c>
      <c r="AT222" s="56">
        <v>6268.6379999999999</v>
      </c>
      <c r="AU222" s="35">
        <f t="shared" si="641"/>
        <v>20895.46</v>
      </c>
      <c r="AV222" s="34">
        <v>0</v>
      </c>
      <c r="AW222" s="9">
        <v>0</v>
      </c>
      <c r="AX222" s="35">
        <f t="shared" si="641"/>
        <v>0</v>
      </c>
      <c r="AY222" s="34">
        <v>0</v>
      </c>
      <c r="AZ222" s="9">
        <v>0</v>
      </c>
      <c r="BA222" s="35">
        <f t="shared" si="641"/>
        <v>0</v>
      </c>
      <c r="BB222" s="34">
        <v>0</v>
      </c>
      <c r="BC222" s="9">
        <v>0</v>
      </c>
      <c r="BD222" s="35">
        <f t="shared" si="641"/>
        <v>0</v>
      </c>
      <c r="BE222" s="34">
        <v>0</v>
      </c>
      <c r="BF222" s="9">
        <v>0</v>
      </c>
      <c r="BG222" s="35">
        <f t="shared" si="641"/>
        <v>0</v>
      </c>
      <c r="BH222" s="34">
        <v>0</v>
      </c>
      <c r="BI222" s="9">
        <v>0</v>
      </c>
      <c r="BJ222" s="35">
        <f t="shared" si="641"/>
        <v>0</v>
      </c>
      <c r="BK222" s="34">
        <v>0</v>
      </c>
      <c r="BL222" s="9">
        <v>0</v>
      </c>
      <c r="BM222" s="35">
        <f t="shared" si="641"/>
        <v>0</v>
      </c>
      <c r="BN222" s="34">
        <v>0</v>
      </c>
      <c r="BO222" s="9">
        <v>0</v>
      </c>
      <c r="BP222" s="35">
        <f t="shared" si="641"/>
        <v>0</v>
      </c>
      <c r="BQ222" s="34">
        <v>0</v>
      </c>
      <c r="BR222" s="9">
        <v>0</v>
      </c>
      <c r="BS222" s="35">
        <f t="shared" si="641"/>
        <v>0</v>
      </c>
      <c r="BT222" s="34">
        <v>0</v>
      </c>
      <c r="BU222" s="9">
        <v>0</v>
      </c>
      <c r="BV222" s="35">
        <f t="shared" si="641"/>
        <v>0</v>
      </c>
      <c r="BW222" s="34">
        <v>0</v>
      </c>
      <c r="BX222" s="9">
        <v>0</v>
      </c>
      <c r="BY222" s="35">
        <f t="shared" si="643"/>
        <v>0</v>
      </c>
      <c r="BZ222" s="34"/>
      <c r="CA222" s="9"/>
      <c r="CB222" s="35"/>
      <c r="CC222" s="34">
        <v>0</v>
      </c>
      <c r="CD222" s="9">
        <v>0</v>
      </c>
      <c r="CE222" s="35">
        <f t="shared" si="643"/>
        <v>0</v>
      </c>
      <c r="CF222" s="55">
        <v>125.229</v>
      </c>
      <c r="CG222" s="56">
        <v>4159.3280000000004</v>
      </c>
      <c r="CH222" s="35">
        <f t="shared" si="643"/>
        <v>33213.776361705357</v>
      </c>
      <c r="CI222" s="34">
        <v>0</v>
      </c>
      <c r="CJ222" s="9">
        <v>0</v>
      </c>
      <c r="CK222" s="35">
        <f t="shared" si="643"/>
        <v>0</v>
      </c>
      <c r="CL222" s="34">
        <v>0</v>
      </c>
      <c r="CM222" s="9">
        <v>0</v>
      </c>
      <c r="CN222" s="35">
        <f t="shared" si="643"/>
        <v>0</v>
      </c>
      <c r="CO222" s="34">
        <v>0</v>
      </c>
      <c r="CP222" s="9">
        <v>0</v>
      </c>
      <c r="CQ222" s="35">
        <f t="shared" si="643"/>
        <v>0</v>
      </c>
      <c r="CR222" s="34">
        <v>0</v>
      </c>
      <c r="CS222" s="9">
        <v>0</v>
      </c>
      <c r="CT222" s="35">
        <f t="shared" si="632"/>
        <v>0</v>
      </c>
      <c r="CU222" s="34">
        <v>0</v>
      </c>
      <c r="CV222" s="9">
        <v>0</v>
      </c>
      <c r="CW222" s="35">
        <f t="shared" si="643"/>
        <v>0</v>
      </c>
      <c r="CX222" s="34">
        <v>0</v>
      </c>
      <c r="CY222" s="9">
        <v>0</v>
      </c>
      <c r="CZ222" s="35">
        <f t="shared" si="643"/>
        <v>0</v>
      </c>
      <c r="DA222" s="34">
        <v>0</v>
      </c>
      <c r="DB222" s="9">
        <v>0</v>
      </c>
      <c r="DC222" s="35">
        <f t="shared" si="643"/>
        <v>0</v>
      </c>
      <c r="DD222" s="34">
        <v>0</v>
      </c>
      <c r="DE222" s="9">
        <v>0</v>
      </c>
      <c r="DF222" s="35">
        <f t="shared" si="643"/>
        <v>0</v>
      </c>
      <c r="DG222" s="34">
        <v>0</v>
      </c>
      <c r="DH222" s="9">
        <v>0</v>
      </c>
      <c r="DI222" s="35">
        <f t="shared" si="643"/>
        <v>0</v>
      </c>
      <c r="DJ222" s="34">
        <v>0</v>
      </c>
      <c r="DK222" s="9">
        <v>0</v>
      </c>
      <c r="DL222" s="35">
        <f t="shared" si="643"/>
        <v>0</v>
      </c>
      <c r="DM222" s="55">
        <v>264.00162</v>
      </c>
      <c r="DN222" s="56">
        <v>4060.5120000000002</v>
      </c>
      <c r="DO222" s="35">
        <f t="shared" si="643"/>
        <v>15380.632891570895</v>
      </c>
      <c r="DP222" s="55">
        <v>395</v>
      </c>
      <c r="DQ222" s="56">
        <v>8361.61</v>
      </c>
      <c r="DR222" s="35">
        <f t="shared" si="643"/>
        <v>21168.632911392408</v>
      </c>
      <c r="DS222" s="34">
        <v>0</v>
      </c>
      <c r="DT222" s="9">
        <v>0</v>
      </c>
      <c r="DU222" s="35">
        <f t="shared" si="635"/>
        <v>0</v>
      </c>
      <c r="DV222" s="34">
        <v>0</v>
      </c>
      <c r="DW222" s="9">
        <v>0</v>
      </c>
      <c r="DX222" s="35">
        <f t="shared" si="636"/>
        <v>0</v>
      </c>
      <c r="DY222" s="34">
        <v>0</v>
      </c>
      <c r="DZ222" s="9">
        <v>0</v>
      </c>
      <c r="EA222" s="35">
        <f t="shared" si="643"/>
        <v>0</v>
      </c>
      <c r="EB222" s="7">
        <f t="shared" si="637"/>
        <v>1158.73062</v>
      </c>
      <c r="EC222" s="11">
        <f t="shared" si="638"/>
        <v>24341.101999999999</v>
      </c>
    </row>
    <row r="223" spans="1:133" x14ac:dyDescent="0.3">
      <c r="A223" s="43">
        <v>2020</v>
      </c>
      <c r="B223" s="44" t="s">
        <v>14</v>
      </c>
      <c r="C223" s="34">
        <v>0</v>
      </c>
      <c r="D223" s="9">
        <v>0</v>
      </c>
      <c r="E223" s="35">
        <f t="shared" si="641"/>
        <v>0</v>
      </c>
      <c r="F223" s="34">
        <v>0</v>
      </c>
      <c r="G223" s="9">
        <v>0</v>
      </c>
      <c r="H223" s="35">
        <f t="shared" si="642"/>
        <v>0</v>
      </c>
      <c r="I223" s="34">
        <v>0</v>
      </c>
      <c r="J223" s="9">
        <v>0</v>
      </c>
      <c r="K223" s="35">
        <f t="shared" si="627"/>
        <v>0</v>
      </c>
      <c r="L223" s="34">
        <v>0</v>
      </c>
      <c r="M223" s="9">
        <v>0</v>
      </c>
      <c r="N223" s="35">
        <f t="shared" si="641"/>
        <v>0</v>
      </c>
      <c r="O223" s="34">
        <v>0</v>
      </c>
      <c r="P223" s="9">
        <v>0</v>
      </c>
      <c r="Q223" s="35">
        <f t="shared" si="641"/>
        <v>0</v>
      </c>
      <c r="R223" s="34">
        <v>0</v>
      </c>
      <c r="S223" s="9">
        <v>0</v>
      </c>
      <c r="T223" s="35">
        <f t="shared" si="641"/>
        <v>0</v>
      </c>
      <c r="U223" s="34">
        <v>0</v>
      </c>
      <c r="V223" s="9">
        <v>0</v>
      </c>
      <c r="W223" s="35">
        <f t="shared" si="641"/>
        <v>0</v>
      </c>
      <c r="X223" s="57">
        <v>75</v>
      </c>
      <c r="Y223" s="9">
        <v>1616.0530000000001</v>
      </c>
      <c r="Z223" s="35">
        <f t="shared" si="641"/>
        <v>21547.373333333337</v>
      </c>
      <c r="AA223" s="34">
        <v>0</v>
      </c>
      <c r="AB223" s="9">
        <v>0</v>
      </c>
      <c r="AC223" s="35">
        <f t="shared" si="641"/>
        <v>0</v>
      </c>
      <c r="AD223" s="34">
        <v>0</v>
      </c>
      <c r="AE223" s="9">
        <v>0</v>
      </c>
      <c r="AF223" s="35">
        <f t="shared" si="641"/>
        <v>0</v>
      </c>
      <c r="AG223" s="34">
        <v>0</v>
      </c>
      <c r="AH223" s="9">
        <v>0</v>
      </c>
      <c r="AI223" s="35">
        <f t="shared" si="641"/>
        <v>0</v>
      </c>
      <c r="AJ223" s="34">
        <v>0</v>
      </c>
      <c r="AK223" s="9">
        <v>0</v>
      </c>
      <c r="AL223" s="35">
        <f t="shared" si="641"/>
        <v>0</v>
      </c>
      <c r="AM223" s="34">
        <v>0</v>
      </c>
      <c r="AN223" s="9">
        <v>0</v>
      </c>
      <c r="AO223" s="35">
        <f t="shared" si="641"/>
        <v>0</v>
      </c>
      <c r="AP223" s="34">
        <v>0</v>
      </c>
      <c r="AQ223" s="9">
        <v>0</v>
      </c>
      <c r="AR223" s="35">
        <f t="shared" si="641"/>
        <v>0</v>
      </c>
      <c r="AS223" s="57">
        <v>72</v>
      </c>
      <c r="AT223" s="9">
        <v>1697.3820000000001</v>
      </c>
      <c r="AU223" s="35">
        <f t="shared" si="641"/>
        <v>23574.75</v>
      </c>
      <c r="AV223" s="34">
        <v>0</v>
      </c>
      <c r="AW223" s="9">
        <v>0</v>
      </c>
      <c r="AX223" s="35">
        <f t="shared" si="641"/>
        <v>0</v>
      </c>
      <c r="AY223" s="34">
        <v>0</v>
      </c>
      <c r="AZ223" s="9">
        <v>0</v>
      </c>
      <c r="BA223" s="35">
        <f t="shared" si="641"/>
        <v>0</v>
      </c>
      <c r="BB223" s="34">
        <v>0</v>
      </c>
      <c r="BC223" s="9">
        <v>0</v>
      </c>
      <c r="BD223" s="35">
        <f t="shared" si="641"/>
        <v>0</v>
      </c>
      <c r="BE223" s="34">
        <v>0</v>
      </c>
      <c r="BF223" s="9">
        <v>0</v>
      </c>
      <c r="BG223" s="35">
        <f t="shared" si="641"/>
        <v>0</v>
      </c>
      <c r="BH223" s="34">
        <v>0</v>
      </c>
      <c r="BI223" s="9">
        <v>0</v>
      </c>
      <c r="BJ223" s="35">
        <f t="shared" si="641"/>
        <v>0</v>
      </c>
      <c r="BK223" s="34">
        <v>0</v>
      </c>
      <c r="BL223" s="9">
        <v>0</v>
      </c>
      <c r="BM223" s="35">
        <f t="shared" si="641"/>
        <v>0</v>
      </c>
      <c r="BN223" s="34">
        <v>0</v>
      </c>
      <c r="BO223" s="9">
        <v>0</v>
      </c>
      <c r="BP223" s="35">
        <f t="shared" si="641"/>
        <v>0</v>
      </c>
      <c r="BQ223" s="34">
        <v>0</v>
      </c>
      <c r="BR223" s="9">
        <v>0</v>
      </c>
      <c r="BS223" s="35">
        <f t="shared" si="641"/>
        <v>0</v>
      </c>
      <c r="BT223" s="34">
        <v>0</v>
      </c>
      <c r="BU223" s="9">
        <v>0</v>
      </c>
      <c r="BV223" s="35">
        <f t="shared" si="641"/>
        <v>0</v>
      </c>
      <c r="BW223" s="34">
        <v>0</v>
      </c>
      <c r="BX223" s="9">
        <v>0</v>
      </c>
      <c r="BY223" s="35">
        <f t="shared" si="643"/>
        <v>0</v>
      </c>
      <c r="BZ223" s="34"/>
      <c r="CA223" s="9"/>
      <c r="CB223" s="35"/>
      <c r="CC223" s="34">
        <v>0</v>
      </c>
      <c r="CD223" s="9">
        <v>0</v>
      </c>
      <c r="CE223" s="35">
        <f t="shared" si="643"/>
        <v>0</v>
      </c>
      <c r="CF223" s="34">
        <v>0</v>
      </c>
      <c r="CG223" s="9">
        <v>0</v>
      </c>
      <c r="CH223" s="35">
        <f t="shared" si="643"/>
        <v>0</v>
      </c>
      <c r="CI223" s="34">
        <v>0</v>
      </c>
      <c r="CJ223" s="9">
        <v>0</v>
      </c>
      <c r="CK223" s="35">
        <f t="shared" si="643"/>
        <v>0</v>
      </c>
      <c r="CL223" s="57">
        <v>16</v>
      </c>
      <c r="CM223" s="9">
        <v>730.34400000000005</v>
      </c>
      <c r="CN223" s="35">
        <f t="shared" si="643"/>
        <v>45646.5</v>
      </c>
      <c r="CO223" s="57">
        <v>8.9999999999999993E-3</v>
      </c>
      <c r="CP223" s="9">
        <v>4.2999999999999997E-2</v>
      </c>
      <c r="CQ223" s="35">
        <f t="shared" si="643"/>
        <v>4777.7777777777774</v>
      </c>
      <c r="CR223" s="34">
        <v>0</v>
      </c>
      <c r="CS223" s="9">
        <v>0</v>
      </c>
      <c r="CT223" s="35">
        <f t="shared" si="632"/>
        <v>0</v>
      </c>
      <c r="CU223" s="34">
        <v>0</v>
      </c>
      <c r="CV223" s="9">
        <v>0</v>
      </c>
      <c r="CW223" s="35">
        <f t="shared" si="643"/>
        <v>0</v>
      </c>
      <c r="CX223" s="34">
        <v>0</v>
      </c>
      <c r="CY223" s="9">
        <v>0</v>
      </c>
      <c r="CZ223" s="35">
        <f t="shared" si="643"/>
        <v>0</v>
      </c>
      <c r="DA223" s="57">
        <v>7.5000000000000002E-4</v>
      </c>
      <c r="DB223" s="9">
        <v>0.51200000000000001</v>
      </c>
      <c r="DC223" s="35">
        <f t="shared" si="643"/>
        <v>682666.66666666663</v>
      </c>
      <c r="DD223" s="34">
        <v>0</v>
      </c>
      <c r="DE223" s="9">
        <v>0</v>
      </c>
      <c r="DF223" s="35">
        <f t="shared" si="643"/>
        <v>0</v>
      </c>
      <c r="DG223" s="34">
        <v>0</v>
      </c>
      <c r="DH223" s="9">
        <v>0</v>
      </c>
      <c r="DI223" s="35">
        <f t="shared" si="643"/>
        <v>0</v>
      </c>
      <c r="DJ223" s="34">
        <v>0</v>
      </c>
      <c r="DK223" s="9">
        <v>0</v>
      </c>
      <c r="DL223" s="35">
        <f t="shared" si="643"/>
        <v>0</v>
      </c>
      <c r="DM223" s="57">
        <v>120</v>
      </c>
      <c r="DN223" s="9">
        <v>1773.135</v>
      </c>
      <c r="DO223" s="35">
        <f t="shared" si="643"/>
        <v>14776.125</v>
      </c>
      <c r="DP223" s="57">
        <v>477.35</v>
      </c>
      <c r="DQ223" s="9">
        <v>10945.197</v>
      </c>
      <c r="DR223" s="35">
        <f t="shared" si="643"/>
        <v>22929.081386823087</v>
      </c>
      <c r="DS223" s="34">
        <v>0</v>
      </c>
      <c r="DT223" s="9">
        <v>0</v>
      </c>
      <c r="DU223" s="35">
        <f t="shared" si="635"/>
        <v>0</v>
      </c>
      <c r="DV223" s="34">
        <v>0</v>
      </c>
      <c r="DW223" s="9">
        <v>0</v>
      </c>
      <c r="DX223" s="35">
        <f t="shared" si="636"/>
        <v>0</v>
      </c>
      <c r="DY223" s="34">
        <v>0</v>
      </c>
      <c r="DZ223" s="9">
        <v>0</v>
      </c>
      <c r="EA223" s="35">
        <f t="shared" si="643"/>
        <v>0</v>
      </c>
      <c r="EB223" s="7">
        <f t="shared" si="637"/>
        <v>760.35975000000008</v>
      </c>
      <c r="EC223" s="11">
        <f t="shared" si="638"/>
        <v>16762.666000000001</v>
      </c>
    </row>
    <row r="224" spans="1:133" x14ac:dyDescent="0.3">
      <c r="A224" s="43">
        <v>2020</v>
      </c>
      <c r="B224" s="35" t="s">
        <v>15</v>
      </c>
      <c r="C224" s="34">
        <v>0</v>
      </c>
      <c r="D224" s="9">
        <v>0</v>
      </c>
      <c r="E224" s="35">
        <f t="shared" si="641"/>
        <v>0</v>
      </c>
      <c r="F224" s="34">
        <v>0</v>
      </c>
      <c r="G224" s="9">
        <v>0</v>
      </c>
      <c r="H224" s="35">
        <f t="shared" si="642"/>
        <v>0</v>
      </c>
      <c r="I224" s="34">
        <v>0</v>
      </c>
      <c r="J224" s="9">
        <v>0</v>
      </c>
      <c r="K224" s="35">
        <f t="shared" si="627"/>
        <v>0</v>
      </c>
      <c r="L224" s="34">
        <v>0</v>
      </c>
      <c r="M224" s="9">
        <v>0</v>
      </c>
      <c r="N224" s="35">
        <f t="shared" si="641"/>
        <v>0</v>
      </c>
      <c r="O224" s="34">
        <v>0</v>
      </c>
      <c r="P224" s="9">
        <v>0</v>
      </c>
      <c r="Q224" s="35">
        <f t="shared" si="641"/>
        <v>0</v>
      </c>
      <c r="R224" s="34">
        <v>0</v>
      </c>
      <c r="S224" s="9">
        <v>0</v>
      </c>
      <c r="T224" s="35">
        <f t="shared" si="641"/>
        <v>0</v>
      </c>
      <c r="U224" s="34">
        <v>0</v>
      </c>
      <c r="V224" s="9">
        <v>0</v>
      </c>
      <c r="W224" s="35">
        <f t="shared" si="641"/>
        <v>0</v>
      </c>
      <c r="X224" s="55">
        <v>200</v>
      </c>
      <c r="Y224" s="56">
        <v>4228.9359999999997</v>
      </c>
      <c r="Z224" s="35">
        <f t="shared" si="641"/>
        <v>21144.679999999997</v>
      </c>
      <c r="AA224" s="34">
        <v>0</v>
      </c>
      <c r="AB224" s="9">
        <v>0</v>
      </c>
      <c r="AC224" s="35">
        <f t="shared" si="641"/>
        <v>0</v>
      </c>
      <c r="AD224" s="34">
        <v>0</v>
      </c>
      <c r="AE224" s="9">
        <v>0</v>
      </c>
      <c r="AF224" s="35">
        <f t="shared" si="641"/>
        <v>0</v>
      </c>
      <c r="AG224" s="34">
        <v>0</v>
      </c>
      <c r="AH224" s="9">
        <v>0</v>
      </c>
      <c r="AI224" s="35">
        <f t="shared" si="641"/>
        <v>0</v>
      </c>
      <c r="AJ224" s="34">
        <v>0</v>
      </c>
      <c r="AK224" s="9">
        <v>0</v>
      </c>
      <c r="AL224" s="35">
        <f t="shared" si="641"/>
        <v>0</v>
      </c>
      <c r="AM224" s="55">
        <v>74.25</v>
      </c>
      <c r="AN224" s="56">
        <v>1321.5239999999999</v>
      </c>
      <c r="AO224" s="35">
        <f t="shared" si="641"/>
        <v>17798.303030303028</v>
      </c>
      <c r="AP224" s="34">
        <v>0</v>
      </c>
      <c r="AQ224" s="9">
        <v>0</v>
      </c>
      <c r="AR224" s="35">
        <f t="shared" si="641"/>
        <v>0</v>
      </c>
      <c r="AS224" s="55">
        <v>192.05814000000001</v>
      </c>
      <c r="AT224" s="56">
        <v>4504.8379999999997</v>
      </c>
      <c r="AU224" s="35">
        <f t="shared" si="641"/>
        <v>23455.595269224203</v>
      </c>
      <c r="AV224" s="34">
        <v>0</v>
      </c>
      <c r="AW224" s="9">
        <v>0</v>
      </c>
      <c r="AX224" s="35">
        <f t="shared" si="641"/>
        <v>0</v>
      </c>
      <c r="AY224" s="34">
        <v>0</v>
      </c>
      <c r="AZ224" s="9">
        <v>0</v>
      </c>
      <c r="BA224" s="35">
        <f t="shared" si="641"/>
        <v>0</v>
      </c>
      <c r="BB224" s="34">
        <v>0</v>
      </c>
      <c r="BC224" s="9">
        <v>0</v>
      </c>
      <c r="BD224" s="35">
        <f t="shared" si="641"/>
        <v>0</v>
      </c>
      <c r="BE224" s="34">
        <v>0</v>
      </c>
      <c r="BF224" s="9">
        <v>0</v>
      </c>
      <c r="BG224" s="35">
        <f t="shared" si="641"/>
        <v>0</v>
      </c>
      <c r="BH224" s="34">
        <v>0</v>
      </c>
      <c r="BI224" s="9">
        <v>0</v>
      </c>
      <c r="BJ224" s="35">
        <f t="shared" si="641"/>
        <v>0</v>
      </c>
      <c r="BK224" s="34">
        <v>0</v>
      </c>
      <c r="BL224" s="9">
        <v>0</v>
      </c>
      <c r="BM224" s="35">
        <f t="shared" si="641"/>
        <v>0</v>
      </c>
      <c r="BN224" s="34">
        <v>0</v>
      </c>
      <c r="BO224" s="9">
        <v>0</v>
      </c>
      <c r="BP224" s="35">
        <f t="shared" si="641"/>
        <v>0</v>
      </c>
      <c r="BQ224" s="34">
        <v>0</v>
      </c>
      <c r="BR224" s="9">
        <v>0</v>
      </c>
      <c r="BS224" s="35">
        <f t="shared" si="641"/>
        <v>0</v>
      </c>
      <c r="BT224" s="34">
        <v>0</v>
      </c>
      <c r="BU224" s="9">
        <v>0</v>
      </c>
      <c r="BV224" s="35">
        <f t="shared" si="641"/>
        <v>0</v>
      </c>
      <c r="BW224" s="34">
        <v>0</v>
      </c>
      <c r="BX224" s="9">
        <v>0</v>
      </c>
      <c r="BY224" s="35">
        <f t="shared" si="643"/>
        <v>0</v>
      </c>
      <c r="BZ224" s="34"/>
      <c r="CA224" s="9"/>
      <c r="CB224" s="35"/>
      <c r="CC224" s="34">
        <v>0</v>
      </c>
      <c r="CD224" s="9">
        <v>0</v>
      </c>
      <c r="CE224" s="35">
        <f t="shared" si="643"/>
        <v>0</v>
      </c>
      <c r="CF224" s="34">
        <v>0</v>
      </c>
      <c r="CG224" s="9">
        <v>0</v>
      </c>
      <c r="CH224" s="35">
        <f t="shared" si="643"/>
        <v>0</v>
      </c>
      <c r="CI224" s="34">
        <v>0</v>
      </c>
      <c r="CJ224" s="9">
        <v>0</v>
      </c>
      <c r="CK224" s="35">
        <f t="shared" si="643"/>
        <v>0</v>
      </c>
      <c r="CL224" s="55">
        <v>32</v>
      </c>
      <c r="CM224" s="56">
        <v>1434.489</v>
      </c>
      <c r="CN224" s="35">
        <f t="shared" si="643"/>
        <v>44827.78125</v>
      </c>
      <c r="CO224" s="34">
        <v>0</v>
      </c>
      <c r="CP224" s="9">
        <v>0</v>
      </c>
      <c r="CQ224" s="35">
        <f t="shared" si="643"/>
        <v>0</v>
      </c>
      <c r="CR224" s="34">
        <v>0</v>
      </c>
      <c r="CS224" s="9">
        <v>0</v>
      </c>
      <c r="CT224" s="35">
        <f t="shared" si="632"/>
        <v>0</v>
      </c>
      <c r="CU224" s="34">
        <v>0</v>
      </c>
      <c r="CV224" s="9">
        <v>0</v>
      </c>
      <c r="CW224" s="35">
        <f t="shared" si="643"/>
        <v>0</v>
      </c>
      <c r="CX224" s="34">
        <v>0</v>
      </c>
      <c r="CY224" s="9">
        <v>0</v>
      </c>
      <c r="CZ224" s="35">
        <f t="shared" si="643"/>
        <v>0</v>
      </c>
      <c r="DA224" s="34">
        <v>0</v>
      </c>
      <c r="DB224" s="9">
        <v>0</v>
      </c>
      <c r="DC224" s="35">
        <f t="shared" si="643"/>
        <v>0</v>
      </c>
      <c r="DD224" s="34">
        <v>0</v>
      </c>
      <c r="DE224" s="9">
        <v>0</v>
      </c>
      <c r="DF224" s="35">
        <f t="shared" si="643"/>
        <v>0</v>
      </c>
      <c r="DG224" s="34">
        <v>0</v>
      </c>
      <c r="DH224" s="9">
        <v>0</v>
      </c>
      <c r="DI224" s="35">
        <f t="shared" si="643"/>
        <v>0</v>
      </c>
      <c r="DJ224" s="34">
        <v>0</v>
      </c>
      <c r="DK224" s="9">
        <v>0</v>
      </c>
      <c r="DL224" s="35">
        <f t="shared" si="643"/>
        <v>0</v>
      </c>
      <c r="DM224" s="55">
        <v>95.95</v>
      </c>
      <c r="DN224" s="56">
        <v>1420.163</v>
      </c>
      <c r="DO224" s="35">
        <f t="shared" si="643"/>
        <v>14801.073475768628</v>
      </c>
      <c r="DP224" s="55">
        <v>347.57538</v>
      </c>
      <c r="DQ224" s="56">
        <v>8433.0349999999999</v>
      </c>
      <c r="DR224" s="35">
        <f t="shared" si="643"/>
        <v>24262.463584158348</v>
      </c>
      <c r="DS224" s="34">
        <v>0</v>
      </c>
      <c r="DT224" s="9">
        <v>0</v>
      </c>
      <c r="DU224" s="35">
        <f t="shared" si="635"/>
        <v>0</v>
      </c>
      <c r="DV224" s="34">
        <v>0</v>
      </c>
      <c r="DW224" s="9">
        <v>0</v>
      </c>
      <c r="DX224" s="35">
        <f t="shared" si="636"/>
        <v>0</v>
      </c>
      <c r="DY224" s="34">
        <v>0</v>
      </c>
      <c r="DZ224" s="9">
        <v>0</v>
      </c>
      <c r="EA224" s="35">
        <f t="shared" si="643"/>
        <v>0</v>
      </c>
      <c r="EB224" s="7">
        <f t="shared" si="637"/>
        <v>941.83352000000002</v>
      </c>
      <c r="EC224" s="11">
        <f t="shared" si="638"/>
        <v>21342.985000000001</v>
      </c>
    </row>
    <row r="225" spans="1:133" x14ac:dyDescent="0.3">
      <c r="A225" s="43">
        <v>2020</v>
      </c>
      <c r="B225" s="44" t="s">
        <v>16</v>
      </c>
      <c r="C225" s="34">
        <v>0</v>
      </c>
      <c r="D225" s="9">
        <v>0</v>
      </c>
      <c r="E225" s="35">
        <f t="shared" si="641"/>
        <v>0</v>
      </c>
      <c r="F225" s="57">
        <v>3</v>
      </c>
      <c r="G225" s="9">
        <v>233.976</v>
      </c>
      <c r="H225" s="35">
        <f t="shared" si="642"/>
        <v>77992</v>
      </c>
      <c r="I225" s="34">
        <v>0</v>
      </c>
      <c r="J225" s="9">
        <v>0</v>
      </c>
      <c r="K225" s="35">
        <f t="shared" si="627"/>
        <v>0</v>
      </c>
      <c r="L225" s="34">
        <v>0</v>
      </c>
      <c r="M225" s="9">
        <v>0</v>
      </c>
      <c r="N225" s="35">
        <f t="shared" si="641"/>
        <v>0</v>
      </c>
      <c r="O225" s="34">
        <v>0</v>
      </c>
      <c r="P225" s="9">
        <v>0</v>
      </c>
      <c r="Q225" s="35">
        <f t="shared" si="641"/>
        <v>0</v>
      </c>
      <c r="R225" s="34">
        <v>0</v>
      </c>
      <c r="S225" s="9">
        <v>0</v>
      </c>
      <c r="T225" s="35">
        <f t="shared" si="641"/>
        <v>0</v>
      </c>
      <c r="U225" s="34">
        <v>0</v>
      </c>
      <c r="V225" s="9">
        <v>0</v>
      </c>
      <c r="W225" s="35">
        <f t="shared" si="641"/>
        <v>0</v>
      </c>
      <c r="X225" s="57">
        <v>250</v>
      </c>
      <c r="Y225" s="9">
        <v>6095.31</v>
      </c>
      <c r="Z225" s="35">
        <f t="shared" si="641"/>
        <v>24381.24</v>
      </c>
      <c r="AA225" s="34">
        <v>0</v>
      </c>
      <c r="AB225" s="9">
        <v>0</v>
      </c>
      <c r="AC225" s="35">
        <f t="shared" si="641"/>
        <v>0</v>
      </c>
      <c r="AD225" s="34">
        <v>0</v>
      </c>
      <c r="AE225" s="9">
        <v>0</v>
      </c>
      <c r="AF225" s="35">
        <f t="shared" si="641"/>
        <v>0</v>
      </c>
      <c r="AG225" s="34">
        <v>0</v>
      </c>
      <c r="AH225" s="9">
        <v>0</v>
      </c>
      <c r="AI225" s="35">
        <f t="shared" si="641"/>
        <v>0</v>
      </c>
      <c r="AJ225" s="34">
        <v>0</v>
      </c>
      <c r="AK225" s="9">
        <v>0</v>
      </c>
      <c r="AL225" s="35">
        <f t="shared" si="641"/>
        <v>0</v>
      </c>
      <c r="AM225" s="57">
        <v>334.25</v>
      </c>
      <c r="AN225" s="9">
        <v>7000.9780000000001</v>
      </c>
      <c r="AO225" s="35">
        <f t="shared" si="641"/>
        <v>20945.334330590875</v>
      </c>
      <c r="AP225" s="34">
        <v>0</v>
      </c>
      <c r="AQ225" s="9">
        <v>0</v>
      </c>
      <c r="AR225" s="35">
        <f t="shared" si="641"/>
        <v>0</v>
      </c>
      <c r="AS225" s="57">
        <v>171.95099999999999</v>
      </c>
      <c r="AT225" s="9">
        <v>3844.0729999999999</v>
      </c>
      <c r="AU225" s="35">
        <f t="shared" si="641"/>
        <v>22355.630383074251</v>
      </c>
      <c r="AV225" s="34">
        <v>0</v>
      </c>
      <c r="AW225" s="9">
        <v>0</v>
      </c>
      <c r="AX225" s="35">
        <f t="shared" si="641"/>
        <v>0</v>
      </c>
      <c r="AY225" s="57">
        <v>1E-3</v>
      </c>
      <c r="AZ225" s="9">
        <v>0.35799999999999998</v>
      </c>
      <c r="BA225" s="35">
        <f t="shared" si="641"/>
        <v>358000</v>
      </c>
      <c r="BB225" s="34">
        <v>0</v>
      </c>
      <c r="BC225" s="9">
        <v>0</v>
      </c>
      <c r="BD225" s="35">
        <f t="shared" si="641"/>
        <v>0</v>
      </c>
      <c r="BE225" s="34">
        <v>0</v>
      </c>
      <c r="BF225" s="9">
        <v>0</v>
      </c>
      <c r="BG225" s="35">
        <f t="shared" si="641"/>
        <v>0</v>
      </c>
      <c r="BH225" s="34">
        <v>0</v>
      </c>
      <c r="BI225" s="9">
        <v>0</v>
      </c>
      <c r="BJ225" s="35">
        <f t="shared" si="641"/>
        <v>0</v>
      </c>
      <c r="BK225" s="34">
        <v>0</v>
      </c>
      <c r="BL225" s="9">
        <v>0</v>
      </c>
      <c r="BM225" s="35">
        <f t="shared" si="641"/>
        <v>0</v>
      </c>
      <c r="BN225" s="34">
        <v>0</v>
      </c>
      <c r="BO225" s="9">
        <v>0</v>
      </c>
      <c r="BP225" s="35">
        <f t="shared" si="641"/>
        <v>0</v>
      </c>
      <c r="BQ225" s="34">
        <v>0</v>
      </c>
      <c r="BR225" s="9">
        <v>0</v>
      </c>
      <c r="BS225" s="35">
        <f t="shared" si="641"/>
        <v>0</v>
      </c>
      <c r="BT225" s="34">
        <v>0</v>
      </c>
      <c r="BU225" s="9">
        <v>0</v>
      </c>
      <c r="BV225" s="35">
        <f t="shared" si="641"/>
        <v>0</v>
      </c>
      <c r="BW225" s="34">
        <v>0</v>
      </c>
      <c r="BX225" s="9">
        <v>0</v>
      </c>
      <c r="BY225" s="35">
        <f t="shared" si="643"/>
        <v>0</v>
      </c>
      <c r="BZ225" s="34"/>
      <c r="CA225" s="9"/>
      <c r="CB225" s="35"/>
      <c r="CC225" s="34">
        <v>0</v>
      </c>
      <c r="CD225" s="9">
        <v>0</v>
      </c>
      <c r="CE225" s="35">
        <f t="shared" si="643"/>
        <v>0</v>
      </c>
      <c r="CF225" s="34">
        <v>0</v>
      </c>
      <c r="CG225" s="9">
        <v>0</v>
      </c>
      <c r="CH225" s="35">
        <f t="shared" si="643"/>
        <v>0</v>
      </c>
      <c r="CI225" s="34">
        <v>0</v>
      </c>
      <c r="CJ225" s="9">
        <v>0</v>
      </c>
      <c r="CK225" s="35">
        <f t="shared" si="643"/>
        <v>0</v>
      </c>
      <c r="CL225" s="57">
        <v>16</v>
      </c>
      <c r="CM225" s="9">
        <v>698.79499999999996</v>
      </c>
      <c r="CN225" s="35">
        <f t="shared" si="643"/>
        <v>43674.6875</v>
      </c>
      <c r="CO225" s="34">
        <v>0</v>
      </c>
      <c r="CP225" s="9">
        <v>0</v>
      </c>
      <c r="CQ225" s="35">
        <f t="shared" si="643"/>
        <v>0</v>
      </c>
      <c r="CR225" s="34">
        <v>0</v>
      </c>
      <c r="CS225" s="9">
        <v>0</v>
      </c>
      <c r="CT225" s="35">
        <f t="shared" si="632"/>
        <v>0</v>
      </c>
      <c r="CU225" s="34">
        <v>0</v>
      </c>
      <c r="CV225" s="9">
        <v>0</v>
      </c>
      <c r="CW225" s="35">
        <f t="shared" si="643"/>
        <v>0</v>
      </c>
      <c r="CX225" s="34">
        <v>0</v>
      </c>
      <c r="CY225" s="9">
        <v>0</v>
      </c>
      <c r="CZ225" s="35">
        <f t="shared" si="643"/>
        <v>0</v>
      </c>
      <c r="DA225" s="34">
        <v>0</v>
      </c>
      <c r="DB225" s="9">
        <v>0</v>
      </c>
      <c r="DC225" s="35">
        <f t="shared" si="643"/>
        <v>0</v>
      </c>
      <c r="DD225" s="34">
        <v>0</v>
      </c>
      <c r="DE225" s="9">
        <v>0</v>
      </c>
      <c r="DF225" s="35">
        <f t="shared" si="643"/>
        <v>0</v>
      </c>
      <c r="DG225" s="34">
        <v>0</v>
      </c>
      <c r="DH225" s="9">
        <v>0</v>
      </c>
      <c r="DI225" s="35">
        <f t="shared" si="643"/>
        <v>0</v>
      </c>
      <c r="DJ225" s="34">
        <v>0</v>
      </c>
      <c r="DK225" s="9">
        <v>0</v>
      </c>
      <c r="DL225" s="35">
        <f t="shared" si="643"/>
        <v>0</v>
      </c>
      <c r="DM225" s="34">
        <v>0</v>
      </c>
      <c r="DN225" s="9">
        <v>0</v>
      </c>
      <c r="DO225" s="35">
        <f t="shared" si="643"/>
        <v>0</v>
      </c>
      <c r="DP225" s="57">
        <v>58.125500000000002</v>
      </c>
      <c r="DQ225" s="9">
        <v>1135.425</v>
      </c>
      <c r="DR225" s="35">
        <f t="shared" si="643"/>
        <v>19534.025513759017</v>
      </c>
      <c r="DS225" s="34">
        <v>0</v>
      </c>
      <c r="DT225" s="9">
        <v>0</v>
      </c>
      <c r="DU225" s="35">
        <f t="shared" si="635"/>
        <v>0</v>
      </c>
      <c r="DV225" s="34">
        <v>0</v>
      </c>
      <c r="DW225" s="9">
        <v>0</v>
      </c>
      <c r="DX225" s="35">
        <f t="shared" si="636"/>
        <v>0</v>
      </c>
      <c r="DY225" s="34">
        <v>0</v>
      </c>
      <c r="DZ225" s="9">
        <v>0</v>
      </c>
      <c r="EA225" s="35">
        <f t="shared" si="643"/>
        <v>0</v>
      </c>
      <c r="EB225" s="7">
        <f>C225+L225+O225+U225+X225+AA225+AD225+AG225+AM225+AP225+AS225+AV225+AY225+BE225+BB225+BH225+BK225+BN225+BQ225+BW225+CF225+CI225+CL225+CU225+CX225+DA225+DG225+DJ225+DM225+DP225+DY225+DD225+R225+AJ225+BT225+CC225+CO225+F225</f>
        <v>833.32749999999999</v>
      </c>
      <c r="EC225" s="11">
        <f>D225+M225+P225+V225+Y225+AB225+AE225+AH225+AN225+AQ225+AT225+AW225+AZ225+BF225+BC225+BI225+BL225+BO225+BR225+BX225+CG225+CJ225+CM225+CV225+CY225+DB225+DH225+DK225+DN225+DQ225+DZ225+DE225+S225+AK225+BU225+CD225+CP225+G225</f>
        <v>19008.914999999997</v>
      </c>
    </row>
    <row r="226" spans="1:133" ht="15" thickBot="1" x14ac:dyDescent="0.35">
      <c r="A226" s="45"/>
      <c r="B226" s="46" t="s">
        <v>17</v>
      </c>
      <c r="C226" s="36">
        <f t="shared" ref="C226:D226" si="644">SUM(C214:C225)</f>
        <v>0</v>
      </c>
      <c r="D226" s="29">
        <f t="shared" si="644"/>
        <v>0</v>
      </c>
      <c r="E226" s="37"/>
      <c r="F226" s="36">
        <f t="shared" ref="F226:G226" si="645">SUM(F214:F225)</f>
        <v>3</v>
      </c>
      <c r="G226" s="29">
        <f t="shared" si="645"/>
        <v>233.976</v>
      </c>
      <c r="H226" s="37"/>
      <c r="I226" s="36">
        <f t="shared" ref="I226:J226" si="646">SUM(I214:I225)</f>
        <v>0</v>
      </c>
      <c r="J226" s="29">
        <f t="shared" si="646"/>
        <v>0</v>
      </c>
      <c r="K226" s="37"/>
      <c r="L226" s="36">
        <f t="shared" ref="L226:M226" si="647">SUM(L214:L225)</f>
        <v>0</v>
      </c>
      <c r="M226" s="29">
        <f t="shared" si="647"/>
        <v>0</v>
      </c>
      <c r="N226" s="37"/>
      <c r="O226" s="36">
        <f t="shared" ref="O226:P226" si="648">SUM(O214:O225)</f>
        <v>0</v>
      </c>
      <c r="P226" s="29">
        <f t="shared" si="648"/>
        <v>0</v>
      </c>
      <c r="Q226" s="37"/>
      <c r="R226" s="36">
        <f t="shared" ref="R226:S226" si="649">SUM(R214:R225)</f>
        <v>0</v>
      </c>
      <c r="S226" s="29">
        <f t="shared" si="649"/>
        <v>0</v>
      </c>
      <c r="T226" s="37"/>
      <c r="U226" s="36">
        <f t="shared" ref="U226:V226" si="650">SUM(U214:U225)</f>
        <v>0.32</v>
      </c>
      <c r="V226" s="29">
        <f t="shared" si="650"/>
        <v>56.268999999999998</v>
      </c>
      <c r="W226" s="37"/>
      <c r="X226" s="36">
        <f t="shared" ref="X226:Y226" si="651">SUM(X214:X225)</f>
        <v>1950</v>
      </c>
      <c r="Y226" s="29">
        <f t="shared" si="651"/>
        <v>33033.756999999998</v>
      </c>
      <c r="Z226" s="37"/>
      <c r="AA226" s="36">
        <f t="shared" ref="AA226:AB226" si="652">SUM(AA214:AA225)</f>
        <v>349.41</v>
      </c>
      <c r="AB226" s="29">
        <f t="shared" si="652"/>
        <v>3899.223</v>
      </c>
      <c r="AC226" s="37"/>
      <c r="AD226" s="36">
        <f t="shared" ref="AD226:AE226" si="653">SUM(AD214:AD225)</f>
        <v>0</v>
      </c>
      <c r="AE226" s="29">
        <f t="shared" si="653"/>
        <v>0</v>
      </c>
      <c r="AF226" s="37"/>
      <c r="AG226" s="36">
        <f t="shared" ref="AG226:AH226" si="654">SUM(AG214:AG225)</f>
        <v>0</v>
      </c>
      <c r="AH226" s="29">
        <f t="shared" si="654"/>
        <v>0</v>
      </c>
      <c r="AI226" s="37"/>
      <c r="AJ226" s="36">
        <f t="shared" ref="AJ226:AK226" si="655">SUM(AJ214:AJ225)</f>
        <v>3.0000000000000001E-3</v>
      </c>
      <c r="AK226" s="29">
        <f t="shared" si="655"/>
        <v>0.03</v>
      </c>
      <c r="AL226" s="37"/>
      <c r="AM226" s="36">
        <f t="shared" ref="AM226:AN226" si="656">SUM(AM214:AM225)</f>
        <v>1917.14002</v>
      </c>
      <c r="AN226" s="29">
        <f t="shared" si="656"/>
        <v>32700.616000000002</v>
      </c>
      <c r="AO226" s="37"/>
      <c r="AP226" s="36">
        <f t="shared" ref="AP226:AQ226" si="657">SUM(AP214:AP225)</f>
        <v>0</v>
      </c>
      <c r="AQ226" s="29">
        <f t="shared" si="657"/>
        <v>0</v>
      </c>
      <c r="AR226" s="37"/>
      <c r="AS226" s="36">
        <f t="shared" ref="AS226:AT226" si="658">SUM(AS214:AS225)</f>
        <v>2488.5111400000005</v>
      </c>
      <c r="AT226" s="29">
        <f t="shared" si="658"/>
        <v>44582.171999999999</v>
      </c>
      <c r="AU226" s="37"/>
      <c r="AV226" s="36">
        <f t="shared" ref="AV226:AW226" si="659">SUM(AV214:AV225)</f>
        <v>0</v>
      </c>
      <c r="AW226" s="29">
        <f t="shared" si="659"/>
        <v>0</v>
      </c>
      <c r="AX226" s="37"/>
      <c r="AY226" s="36">
        <f t="shared" ref="AY226:AZ226" si="660">SUM(AY214:AY225)</f>
        <v>1.66E-3</v>
      </c>
      <c r="AZ226" s="29">
        <f t="shared" si="660"/>
        <v>0.48599999999999999</v>
      </c>
      <c r="BA226" s="37"/>
      <c r="BB226" s="36">
        <f t="shared" ref="BB226:BC226" si="661">SUM(BB214:BB225)</f>
        <v>0</v>
      </c>
      <c r="BC226" s="29">
        <f t="shared" si="661"/>
        <v>0</v>
      </c>
      <c r="BD226" s="37"/>
      <c r="BE226" s="36">
        <f t="shared" ref="BE226:BF226" si="662">SUM(BE214:BE225)</f>
        <v>0</v>
      </c>
      <c r="BF226" s="29">
        <f t="shared" si="662"/>
        <v>0</v>
      </c>
      <c r="BG226" s="37"/>
      <c r="BH226" s="36">
        <f t="shared" ref="BH226:BI226" si="663">SUM(BH214:BH225)</f>
        <v>0</v>
      </c>
      <c r="BI226" s="29">
        <f t="shared" si="663"/>
        <v>0</v>
      </c>
      <c r="BJ226" s="37"/>
      <c r="BK226" s="36">
        <f t="shared" ref="BK226:BL226" si="664">SUM(BK214:BK225)</f>
        <v>0</v>
      </c>
      <c r="BL226" s="29">
        <f t="shared" si="664"/>
        <v>0</v>
      </c>
      <c r="BM226" s="37"/>
      <c r="BN226" s="36">
        <f t="shared" ref="BN226:BO226" si="665">SUM(BN214:BN225)</f>
        <v>0</v>
      </c>
      <c r="BO226" s="29">
        <f t="shared" si="665"/>
        <v>0</v>
      </c>
      <c r="BP226" s="37"/>
      <c r="BQ226" s="36">
        <f t="shared" ref="BQ226:BR226" si="666">SUM(BQ214:BQ225)</f>
        <v>0</v>
      </c>
      <c r="BR226" s="29">
        <f t="shared" si="666"/>
        <v>0</v>
      </c>
      <c r="BS226" s="37"/>
      <c r="BT226" s="36">
        <f t="shared" ref="BT226:BU226" si="667">SUM(BT214:BT225)</f>
        <v>0</v>
      </c>
      <c r="BU226" s="29">
        <f t="shared" si="667"/>
        <v>0</v>
      </c>
      <c r="BV226" s="37"/>
      <c r="BW226" s="36">
        <f t="shared" ref="BW226:BX226" si="668">SUM(BW214:BW225)</f>
        <v>0</v>
      </c>
      <c r="BX226" s="29">
        <f t="shared" si="668"/>
        <v>0</v>
      </c>
      <c r="BY226" s="37"/>
      <c r="BZ226" s="36"/>
      <c r="CA226" s="29"/>
      <c r="CB226" s="37"/>
      <c r="CC226" s="36">
        <f t="shared" ref="CC226:CD226" si="669">SUM(CC214:CC225)</f>
        <v>0</v>
      </c>
      <c r="CD226" s="29">
        <f t="shared" si="669"/>
        <v>0</v>
      </c>
      <c r="CE226" s="37"/>
      <c r="CF226" s="36">
        <f t="shared" ref="CF226:CG226" si="670">SUM(CF214:CF225)</f>
        <v>147.46899999999999</v>
      </c>
      <c r="CG226" s="29">
        <f t="shared" si="670"/>
        <v>5835.3880000000008</v>
      </c>
      <c r="CH226" s="37"/>
      <c r="CI226" s="36">
        <f t="shared" ref="CI226:CJ226" si="671">SUM(CI214:CI225)</f>
        <v>0</v>
      </c>
      <c r="CJ226" s="29">
        <f t="shared" si="671"/>
        <v>0</v>
      </c>
      <c r="CK226" s="37"/>
      <c r="CL226" s="36">
        <f t="shared" ref="CL226:CM226" si="672">SUM(CL214:CL225)</f>
        <v>197.67598999999998</v>
      </c>
      <c r="CM226" s="29">
        <f t="shared" si="672"/>
        <v>8275.9250000000011</v>
      </c>
      <c r="CN226" s="37"/>
      <c r="CO226" s="36">
        <f t="shared" ref="CO226:CP226" si="673">SUM(CO214:CO225)</f>
        <v>0.109</v>
      </c>
      <c r="CP226" s="29">
        <f t="shared" si="673"/>
        <v>9.0999999999999998E-2</v>
      </c>
      <c r="CQ226" s="37"/>
      <c r="CR226" s="36">
        <f t="shared" ref="CR226:CS226" si="674">SUM(CR214:CR225)</f>
        <v>0</v>
      </c>
      <c r="CS226" s="29">
        <f t="shared" si="674"/>
        <v>0</v>
      </c>
      <c r="CT226" s="37"/>
      <c r="CU226" s="36">
        <f t="shared" ref="CU226:CV226" si="675">SUM(CU214:CU225)</f>
        <v>0</v>
      </c>
      <c r="CV226" s="29">
        <f t="shared" si="675"/>
        <v>0</v>
      </c>
      <c r="CW226" s="37"/>
      <c r="CX226" s="36">
        <f t="shared" ref="CX226:CY226" si="676">SUM(CX214:CX225)</f>
        <v>0</v>
      </c>
      <c r="CY226" s="29">
        <f t="shared" si="676"/>
        <v>0</v>
      </c>
      <c r="CZ226" s="37"/>
      <c r="DA226" s="36">
        <f t="shared" ref="DA226:DB226" si="677">SUM(DA214:DA225)</f>
        <v>7.5000000000000002E-4</v>
      </c>
      <c r="DB226" s="29">
        <f t="shared" si="677"/>
        <v>0.51200000000000001</v>
      </c>
      <c r="DC226" s="37"/>
      <c r="DD226" s="36">
        <f t="shared" ref="DD226:DE226" si="678">SUM(DD214:DD225)</f>
        <v>0</v>
      </c>
      <c r="DE226" s="29">
        <f t="shared" si="678"/>
        <v>0</v>
      </c>
      <c r="DF226" s="37"/>
      <c r="DG226" s="36">
        <f t="shared" ref="DG226:DH226" si="679">SUM(DG214:DG225)</f>
        <v>0</v>
      </c>
      <c r="DH226" s="29">
        <f t="shared" si="679"/>
        <v>0</v>
      </c>
      <c r="DI226" s="37"/>
      <c r="DJ226" s="36">
        <f t="shared" ref="DJ226:DK226" si="680">SUM(DJ214:DJ225)</f>
        <v>0</v>
      </c>
      <c r="DK226" s="29">
        <f t="shared" si="680"/>
        <v>0</v>
      </c>
      <c r="DL226" s="37"/>
      <c r="DM226" s="36">
        <f t="shared" ref="DM226:DN226" si="681">SUM(DM214:DM225)</f>
        <v>2231.9016199999996</v>
      </c>
      <c r="DN226" s="29">
        <f t="shared" si="681"/>
        <v>27692.751</v>
      </c>
      <c r="DO226" s="37"/>
      <c r="DP226" s="36">
        <f t="shared" ref="DP226:DQ226" si="682">SUM(DP214:DP225)</f>
        <v>3742.6266399999995</v>
      </c>
      <c r="DQ226" s="29">
        <f t="shared" si="682"/>
        <v>60822.952000000005</v>
      </c>
      <c r="DR226" s="37"/>
      <c r="DS226" s="36">
        <f t="shared" ref="DS226:DT226" si="683">SUM(DS214:DS225)</f>
        <v>0</v>
      </c>
      <c r="DT226" s="29">
        <f t="shared" si="683"/>
        <v>0</v>
      </c>
      <c r="DU226" s="37"/>
      <c r="DV226" s="36">
        <f t="shared" ref="DV226:DW226" si="684">SUM(DV214:DV225)</f>
        <v>0</v>
      </c>
      <c r="DW226" s="29">
        <f t="shared" si="684"/>
        <v>0</v>
      </c>
      <c r="DX226" s="37"/>
      <c r="DY226" s="36">
        <f t="shared" ref="DY226:DZ226" si="685">SUM(DY214:DY225)</f>
        <v>1E-3</v>
      </c>
      <c r="DZ226" s="29">
        <f t="shared" si="685"/>
        <v>7.05</v>
      </c>
      <c r="EA226" s="37"/>
      <c r="EB226" s="30">
        <f t="shared" ref="EB226" si="686">C226+L226+O226+U226+X226+AA226+AD226+AG226+AM226+AP226+AS226+AV226+AY226+BE226+BB226+BH226+BK226+BN226+BQ226+BW226+CF226+CI226+CL226+CU226+CX226+DA226+DG226+DJ226+DM226+DP226+DY226+DD226+R226+AJ226+BT226+CC226+CO226+F226</f>
        <v>13028.169819999999</v>
      </c>
      <c r="EC226" s="31">
        <f t="shared" ref="EC226" si="687">D226+M226+P226+V226+Y226+AB226+AE226+AH226+AN226+AQ226+AT226+AW226+AZ226+BF226+BC226+BI226+BL226+BO226+BR226+BX226+CG226+CJ226+CM226+CV226+CY226+DB226+DH226+DK226+DN226+DQ226+DZ226+DE226+S226+AK226+BU226+CD226+CP226+G226</f>
        <v>217141.19799999995</v>
      </c>
    </row>
    <row r="227" spans="1:133" x14ac:dyDescent="0.3">
      <c r="A227" s="43">
        <v>2021</v>
      </c>
      <c r="B227" s="44" t="s">
        <v>5</v>
      </c>
      <c r="C227" s="34">
        <v>0</v>
      </c>
      <c r="D227" s="9">
        <v>0</v>
      </c>
      <c r="E227" s="35">
        <f>IF(C227=0,0,D227/C227*1000)</f>
        <v>0</v>
      </c>
      <c r="F227" s="34">
        <v>0</v>
      </c>
      <c r="G227" s="9">
        <v>0</v>
      </c>
      <c r="H227" s="35">
        <f t="shared" ref="H227:H238" si="688">IF(F227=0,0,G227/F227*1000)</f>
        <v>0</v>
      </c>
      <c r="I227" s="34">
        <v>0</v>
      </c>
      <c r="J227" s="9">
        <v>0</v>
      </c>
      <c r="K227" s="35">
        <f t="shared" ref="K227:K238" si="689">IF(I227=0,0,J227/I227*1000)</f>
        <v>0</v>
      </c>
      <c r="L227" s="34">
        <v>0</v>
      </c>
      <c r="M227" s="9">
        <v>0</v>
      </c>
      <c r="N227" s="35">
        <f t="shared" ref="N227:N238" si="690">IF(L227=0,0,M227/L227*1000)</f>
        <v>0</v>
      </c>
      <c r="O227" s="34">
        <v>0</v>
      </c>
      <c r="P227" s="9">
        <v>0</v>
      </c>
      <c r="Q227" s="35">
        <f t="shared" ref="Q227:Q238" si="691">IF(O227=0,0,P227/O227*1000)</f>
        <v>0</v>
      </c>
      <c r="R227" s="34">
        <v>0</v>
      </c>
      <c r="S227" s="9">
        <v>0</v>
      </c>
      <c r="T227" s="35">
        <f t="shared" ref="T227:T238" si="692">IF(R227=0,0,S227/R227*1000)</f>
        <v>0</v>
      </c>
      <c r="U227" s="34">
        <v>0</v>
      </c>
      <c r="V227" s="9">
        <v>0</v>
      </c>
      <c r="W227" s="35">
        <f t="shared" ref="W227:W238" si="693">IF(U227=0,0,V227/U227*1000)</f>
        <v>0</v>
      </c>
      <c r="X227" s="34">
        <v>0</v>
      </c>
      <c r="Y227" s="9">
        <v>0</v>
      </c>
      <c r="Z227" s="35">
        <f t="shared" ref="Z227:Z238" si="694">IF(X227=0,0,Y227/X227*1000)</f>
        <v>0</v>
      </c>
      <c r="AA227" s="34">
        <v>0</v>
      </c>
      <c r="AB227" s="9">
        <v>0</v>
      </c>
      <c r="AC227" s="35">
        <f t="shared" ref="AC227:AC238" si="695">IF(AA227=0,0,AB227/AA227*1000)</f>
        <v>0</v>
      </c>
      <c r="AD227" s="34">
        <v>0</v>
      </c>
      <c r="AE227" s="9">
        <v>0</v>
      </c>
      <c r="AF227" s="35">
        <f t="shared" ref="AF227:AF238" si="696">IF(AD227=0,0,AE227/AD227*1000)</f>
        <v>0</v>
      </c>
      <c r="AG227" s="34">
        <v>0</v>
      </c>
      <c r="AH227" s="9">
        <v>0</v>
      </c>
      <c r="AI227" s="35">
        <f t="shared" ref="AI227:AI238" si="697">IF(AG227=0,0,AH227/AG227*1000)</f>
        <v>0</v>
      </c>
      <c r="AJ227" s="34">
        <v>0</v>
      </c>
      <c r="AK227" s="9">
        <v>0</v>
      </c>
      <c r="AL227" s="35">
        <f t="shared" ref="AL227:AL238" si="698">IF(AJ227=0,0,AK227/AJ227*1000)</f>
        <v>0</v>
      </c>
      <c r="AM227" s="57">
        <v>80</v>
      </c>
      <c r="AN227" s="9">
        <v>1730.288</v>
      </c>
      <c r="AO227" s="35">
        <f t="shared" ref="AO227:AO238" si="699">IF(AM227=0,0,AN227/AM227*1000)</f>
        <v>21628.6</v>
      </c>
      <c r="AP227" s="34">
        <v>0</v>
      </c>
      <c r="AQ227" s="9">
        <v>0</v>
      </c>
      <c r="AR227" s="35">
        <f t="shared" ref="AR227:AR238" si="700">IF(AP227=0,0,AQ227/AP227*1000)</f>
        <v>0</v>
      </c>
      <c r="AS227" s="57">
        <v>352.00213000000002</v>
      </c>
      <c r="AT227" s="9">
        <v>8336.3019999999997</v>
      </c>
      <c r="AU227" s="35">
        <f t="shared" ref="AU227:AU238" si="701">IF(AS227=0,0,AT227/AS227*1000)</f>
        <v>23682.532830128042</v>
      </c>
      <c r="AV227" s="34">
        <v>0</v>
      </c>
      <c r="AW227" s="9">
        <v>0</v>
      </c>
      <c r="AX227" s="35">
        <f t="shared" ref="AX227:AX238" si="702">IF(AV227=0,0,AW227/AV227*1000)</f>
        <v>0</v>
      </c>
      <c r="AY227" s="34">
        <v>0</v>
      </c>
      <c r="AZ227" s="9">
        <v>0</v>
      </c>
      <c r="BA227" s="35">
        <f t="shared" ref="BA227:BA238" si="703">IF(AY227=0,0,AZ227/AY227*1000)</f>
        <v>0</v>
      </c>
      <c r="BB227" s="34">
        <v>0</v>
      </c>
      <c r="BC227" s="9">
        <v>0</v>
      </c>
      <c r="BD227" s="35">
        <f t="shared" ref="BD227:BD238" si="704">IF(BB227=0,0,BC227/BB227*1000)</f>
        <v>0</v>
      </c>
      <c r="BE227" s="34">
        <v>0</v>
      </c>
      <c r="BF227" s="9">
        <v>0</v>
      </c>
      <c r="BG227" s="35">
        <f t="shared" ref="BG227:BG238" si="705">IF(BE227=0,0,BF227/BE227*1000)</f>
        <v>0</v>
      </c>
      <c r="BH227" s="34">
        <v>0</v>
      </c>
      <c r="BI227" s="9">
        <v>0</v>
      </c>
      <c r="BJ227" s="35">
        <f t="shared" ref="BJ227:BJ238" si="706">IF(BH227=0,0,BI227/BH227*1000)</f>
        <v>0</v>
      </c>
      <c r="BK227" s="34">
        <v>0</v>
      </c>
      <c r="BL227" s="9">
        <v>0</v>
      </c>
      <c r="BM227" s="35">
        <f t="shared" ref="BM227:BM238" si="707">IF(BK227=0,0,BL227/BK227*1000)</f>
        <v>0</v>
      </c>
      <c r="BN227" s="34">
        <v>0</v>
      </c>
      <c r="BO227" s="9">
        <v>0</v>
      </c>
      <c r="BP227" s="35">
        <f t="shared" ref="BP227:BP238" si="708">IF(BN227=0,0,BO227/BN227*1000)</f>
        <v>0</v>
      </c>
      <c r="BQ227" s="34">
        <v>0</v>
      </c>
      <c r="BR227" s="9">
        <v>0</v>
      </c>
      <c r="BS227" s="35">
        <f t="shared" ref="BS227:BS238" si="709">IF(BQ227=0,0,BR227/BQ227*1000)</f>
        <v>0</v>
      </c>
      <c r="BT227" s="34">
        <v>0</v>
      </c>
      <c r="BU227" s="9">
        <v>0</v>
      </c>
      <c r="BV227" s="35">
        <f t="shared" ref="BV227:BV238" si="710">IF(BT227=0,0,BU227/BT227*1000)</f>
        <v>0</v>
      </c>
      <c r="BW227" s="34">
        <v>0</v>
      </c>
      <c r="BX227" s="9">
        <v>0</v>
      </c>
      <c r="BY227" s="35">
        <f t="shared" ref="BY227:BY238" si="711">IF(BW227=0,0,BX227/BW227*1000)</f>
        <v>0</v>
      </c>
      <c r="BZ227" s="34"/>
      <c r="CA227" s="9"/>
      <c r="CB227" s="35"/>
      <c r="CC227" s="34">
        <v>0</v>
      </c>
      <c r="CD227" s="9">
        <v>0</v>
      </c>
      <c r="CE227" s="35">
        <f t="shared" ref="CE227:CE238" si="712">IF(CC227=0,0,CD227/CC227*1000)</f>
        <v>0</v>
      </c>
      <c r="CF227" s="34">
        <v>0</v>
      </c>
      <c r="CG227" s="9">
        <v>0</v>
      </c>
      <c r="CH227" s="35">
        <f t="shared" ref="CH227:CH238" si="713">IF(CF227=0,0,CG227/CF227*1000)</f>
        <v>0</v>
      </c>
      <c r="CI227" s="34">
        <v>0</v>
      </c>
      <c r="CJ227" s="9">
        <v>0</v>
      </c>
      <c r="CK227" s="35">
        <f t="shared" ref="CK227:CK238" si="714">IF(CI227=0,0,CJ227/CI227*1000)</f>
        <v>0</v>
      </c>
      <c r="CL227" s="57">
        <v>16</v>
      </c>
      <c r="CM227" s="9">
        <v>634.01499999999999</v>
      </c>
      <c r="CN227" s="35">
        <f t="shared" ref="CN227:CN238" si="715">IF(CL227=0,0,CM227/CL227*1000)</f>
        <v>39625.9375</v>
      </c>
      <c r="CO227" s="34">
        <v>0</v>
      </c>
      <c r="CP227" s="9">
        <v>0</v>
      </c>
      <c r="CQ227" s="35">
        <f t="shared" ref="CQ227:CQ238" si="716">IF(CO227=0,0,CP227/CO227*1000)</f>
        <v>0</v>
      </c>
      <c r="CR227" s="34">
        <v>0</v>
      </c>
      <c r="CS227" s="9">
        <v>0</v>
      </c>
      <c r="CT227" s="35">
        <f t="shared" ref="CT227:CT238" si="717">IF(CR227=0,0,CS227/CR227*1000)</f>
        <v>0</v>
      </c>
      <c r="CU227" s="34">
        <v>0</v>
      </c>
      <c r="CV227" s="9">
        <v>0</v>
      </c>
      <c r="CW227" s="35">
        <f t="shared" ref="CW227:CW238" si="718">IF(CU227=0,0,CV227/CU227*1000)</f>
        <v>0</v>
      </c>
      <c r="CX227" s="34">
        <v>0</v>
      </c>
      <c r="CY227" s="9">
        <v>0</v>
      </c>
      <c r="CZ227" s="35">
        <f t="shared" ref="CZ227:CZ238" si="719">IF(CX227=0,0,CY227/CX227*1000)</f>
        <v>0</v>
      </c>
      <c r="DA227" s="34">
        <v>0</v>
      </c>
      <c r="DB227" s="9">
        <v>0</v>
      </c>
      <c r="DC227" s="35">
        <f t="shared" ref="DC227:DC238" si="720">IF(DA227=0,0,DB227/DA227*1000)</f>
        <v>0</v>
      </c>
      <c r="DD227" s="57">
        <v>1.1599999999999999E-2</v>
      </c>
      <c r="DE227" s="9">
        <v>0.1</v>
      </c>
      <c r="DF227" s="35">
        <f t="shared" ref="DF227:DF238" si="721">IF(DD227=0,0,DE227/DD227*1000)</f>
        <v>8620.6896551724149</v>
      </c>
      <c r="DG227" s="34">
        <v>0</v>
      </c>
      <c r="DH227" s="9">
        <v>0</v>
      </c>
      <c r="DI227" s="35">
        <f t="shared" ref="DI227:DI238" si="722">IF(DG227=0,0,DH227/DG227*1000)</f>
        <v>0</v>
      </c>
      <c r="DJ227" s="34">
        <v>0</v>
      </c>
      <c r="DK227" s="9">
        <v>0</v>
      </c>
      <c r="DL227" s="35">
        <f t="shared" ref="DL227:DL238" si="723">IF(DJ227=0,0,DK227/DJ227*1000)</f>
        <v>0</v>
      </c>
      <c r="DM227" s="34">
        <v>0</v>
      </c>
      <c r="DN227" s="9">
        <v>0</v>
      </c>
      <c r="DO227" s="35">
        <f t="shared" ref="DO227:DO238" si="724">IF(DM227=0,0,DN227/DM227*1000)</f>
        <v>0</v>
      </c>
      <c r="DP227" s="57">
        <v>236.251</v>
      </c>
      <c r="DQ227" s="9">
        <v>4254.0370000000003</v>
      </c>
      <c r="DR227" s="35">
        <f t="shared" ref="DR227:DR238" si="725">IF(DP227=0,0,DQ227/DP227*1000)</f>
        <v>18006.42960241438</v>
      </c>
      <c r="DS227" s="34">
        <v>0</v>
      </c>
      <c r="DT227" s="9">
        <v>0</v>
      </c>
      <c r="DU227" s="35">
        <f t="shared" ref="DU227:DU238" si="726">IF(DS227=0,0,DT227/DS227*1000)</f>
        <v>0</v>
      </c>
      <c r="DV227" s="34">
        <v>0</v>
      </c>
      <c r="DW227" s="9">
        <v>0</v>
      </c>
      <c r="DX227" s="35">
        <f t="shared" ref="DX227:DX238" si="727">IF(DV227=0,0,DW227/DV227*1000)</f>
        <v>0</v>
      </c>
      <c r="DY227" s="34">
        <v>0</v>
      </c>
      <c r="DZ227" s="9">
        <v>0</v>
      </c>
      <c r="EA227" s="35">
        <f t="shared" ref="EA227:EA238" si="728">IF(DY227=0,0,DZ227/DY227*1000)</f>
        <v>0</v>
      </c>
      <c r="EB227" s="7">
        <f t="shared" ref="EB227:EB234" si="729">C227+L227+O227+U227+X227+AA227+AD227+AG227+AM227+AP227+AS227+AV227+AY227+BE227+BB227+BH227+BK227+BN227+BQ227+BW227+CF227+CI227+CL227+CU227+CX227+DA227+DG227+DJ227+DM227+DP227+DY227+DD227+R227+AJ227+BT227+CC227+CO227+F227+DV227+CR227</f>
        <v>684.2647300000001</v>
      </c>
      <c r="EC227" s="11">
        <f t="shared" ref="EC227:EC234" si="730">D227+M227+P227+V227+Y227+AB227+AE227+AH227+AN227+AQ227+AT227+AW227+AZ227+BF227+BC227+BI227+BL227+BO227+BR227+BX227+CG227+CJ227+CM227+CV227+CY227+DB227+DH227+DK227+DN227+DQ227+DZ227+DE227+S227+AK227+BU227+CD227+CP227+G227+DW227+CS227</f>
        <v>14954.742</v>
      </c>
    </row>
    <row r="228" spans="1:133" x14ac:dyDescent="0.3">
      <c r="A228" s="43">
        <v>2021</v>
      </c>
      <c r="B228" s="44" t="s">
        <v>6</v>
      </c>
      <c r="C228" s="34">
        <v>0</v>
      </c>
      <c r="D228" s="9">
        <v>0</v>
      </c>
      <c r="E228" s="35">
        <f t="shared" ref="E228:E229" si="731">IF(C228=0,0,D228/C228*1000)</f>
        <v>0</v>
      </c>
      <c r="F228" s="34">
        <v>0</v>
      </c>
      <c r="G228" s="9">
        <v>0</v>
      </c>
      <c r="H228" s="35">
        <f t="shared" si="688"/>
        <v>0</v>
      </c>
      <c r="I228" s="34">
        <v>0</v>
      </c>
      <c r="J228" s="9">
        <v>0</v>
      </c>
      <c r="K228" s="35">
        <f t="shared" si="689"/>
        <v>0</v>
      </c>
      <c r="L228" s="34">
        <v>0</v>
      </c>
      <c r="M228" s="9">
        <v>0</v>
      </c>
      <c r="N228" s="35">
        <f t="shared" si="690"/>
        <v>0</v>
      </c>
      <c r="O228" s="34">
        <v>0</v>
      </c>
      <c r="P228" s="9">
        <v>0</v>
      </c>
      <c r="Q228" s="35">
        <f t="shared" si="691"/>
        <v>0</v>
      </c>
      <c r="R228" s="34">
        <v>0</v>
      </c>
      <c r="S228" s="9">
        <v>0</v>
      </c>
      <c r="T228" s="35">
        <f t="shared" si="692"/>
        <v>0</v>
      </c>
      <c r="U228" s="34">
        <v>0</v>
      </c>
      <c r="V228" s="9">
        <v>0</v>
      </c>
      <c r="W228" s="35">
        <f t="shared" si="693"/>
        <v>0</v>
      </c>
      <c r="X228" s="57">
        <v>100</v>
      </c>
      <c r="Y228" s="9">
        <v>1580.675</v>
      </c>
      <c r="Z228" s="35">
        <f t="shared" si="694"/>
        <v>15806.75</v>
      </c>
      <c r="AA228" s="34">
        <v>0</v>
      </c>
      <c r="AB228" s="9">
        <v>0</v>
      </c>
      <c r="AC228" s="35">
        <f t="shared" si="695"/>
        <v>0</v>
      </c>
      <c r="AD228" s="34">
        <v>0</v>
      </c>
      <c r="AE228" s="9">
        <v>0</v>
      </c>
      <c r="AF228" s="35">
        <f t="shared" si="696"/>
        <v>0</v>
      </c>
      <c r="AG228" s="34">
        <v>0</v>
      </c>
      <c r="AH228" s="9">
        <v>0</v>
      </c>
      <c r="AI228" s="35">
        <f t="shared" si="697"/>
        <v>0</v>
      </c>
      <c r="AJ228" s="34">
        <v>0</v>
      </c>
      <c r="AK228" s="9">
        <v>0</v>
      </c>
      <c r="AL228" s="35">
        <f t="shared" si="698"/>
        <v>0</v>
      </c>
      <c r="AM228" s="57">
        <v>74.25</v>
      </c>
      <c r="AN228" s="9">
        <v>1184.8409999999999</v>
      </c>
      <c r="AO228" s="35">
        <f t="shared" si="699"/>
        <v>15957.454545454544</v>
      </c>
      <c r="AP228" s="34">
        <v>0</v>
      </c>
      <c r="AQ228" s="9">
        <v>0</v>
      </c>
      <c r="AR228" s="35">
        <f t="shared" si="700"/>
        <v>0</v>
      </c>
      <c r="AS228" s="57">
        <v>96.885149999999996</v>
      </c>
      <c r="AT228" s="9">
        <v>2124.1080000000002</v>
      </c>
      <c r="AU228" s="35">
        <f t="shared" si="701"/>
        <v>21923.979061806687</v>
      </c>
      <c r="AV228" s="34">
        <v>0</v>
      </c>
      <c r="AW228" s="9">
        <v>0</v>
      </c>
      <c r="AX228" s="35">
        <f t="shared" si="702"/>
        <v>0</v>
      </c>
      <c r="AY228" s="34">
        <v>0</v>
      </c>
      <c r="AZ228" s="9">
        <v>0</v>
      </c>
      <c r="BA228" s="35">
        <f t="shared" si="703"/>
        <v>0</v>
      </c>
      <c r="BB228" s="34">
        <v>0</v>
      </c>
      <c r="BC228" s="9">
        <v>0</v>
      </c>
      <c r="BD228" s="35">
        <f t="shared" si="704"/>
        <v>0</v>
      </c>
      <c r="BE228" s="34">
        <v>0</v>
      </c>
      <c r="BF228" s="9">
        <v>0</v>
      </c>
      <c r="BG228" s="35">
        <f t="shared" si="705"/>
        <v>0</v>
      </c>
      <c r="BH228" s="34">
        <v>0</v>
      </c>
      <c r="BI228" s="9">
        <v>0</v>
      </c>
      <c r="BJ228" s="35">
        <f t="shared" si="706"/>
        <v>0</v>
      </c>
      <c r="BK228" s="34">
        <v>0</v>
      </c>
      <c r="BL228" s="9">
        <v>0</v>
      </c>
      <c r="BM228" s="35">
        <f t="shared" si="707"/>
        <v>0</v>
      </c>
      <c r="BN228" s="34">
        <v>0</v>
      </c>
      <c r="BO228" s="9">
        <v>0</v>
      </c>
      <c r="BP228" s="35">
        <f t="shared" si="708"/>
        <v>0</v>
      </c>
      <c r="BQ228" s="34">
        <v>0</v>
      </c>
      <c r="BR228" s="9">
        <v>0</v>
      </c>
      <c r="BS228" s="35">
        <f t="shared" si="709"/>
        <v>0</v>
      </c>
      <c r="BT228" s="34">
        <v>0</v>
      </c>
      <c r="BU228" s="9">
        <v>0</v>
      </c>
      <c r="BV228" s="35">
        <f t="shared" si="710"/>
        <v>0</v>
      </c>
      <c r="BW228" s="34">
        <v>0</v>
      </c>
      <c r="BX228" s="9">
        <v>0</v>
      </c>
      <c r="BY228" s="35">
        <f t="shared" si="711"/>
        <v>0</v>
      </c>
      <c r="BZ228" s="34"/>
      <c r="CA228" s="9"/>
      <c r="CB228" s="35"/>
      <c r="CC228" s="34">
        <v>0</v>
      </c>
      <c r="CD228" s="9">
        <v>0</v>
      </c>
      <c r="CE228" s="35">
        <f t="shared" si="712"/>
        <v>0</v>
      </c>
      <c r="CF228" s="57">
        <v>22</v>
      </c>
      <c r="CG228" s="9">
        <v>907.66800000000001</v>
      </c>
      <c r="CH228" s="35">
        <f t="shared" si="713"/>
        <v>41257.636363636368</v>
      </c>
      <c r="CI228" s="34">
        <v>0</v>
      </c>
      <c r="CJ228" s="9">
        <v>0</v>
      </c>
      <c r="CK228" s="35">
        <f t="shared" si="714"/>
        <v>0</v>
      </c>
      <c r="CL228" s="34">
        <v>0</v>
      </c>
      <c r="CM228" s="9">
        <v>0</v>
      </c>
      <c r="CN228" s="35">
        <f t="shared" si="715"/>
        <v>0</v>
      </c>
      <c r="CO228" s="34">
        <v>0</v>
      </c>
      <c r="CP228" s="9">
        <v>0</v>
      </c>
      <c r="CQ228" s="35">
        <f t="shared" si="716"/>
        <v>0</v>
      </c>
      <c r="CR228" s="34">
        <v>0</v>
      </c>
      <c r="CS228" s="9">
        <v>0</v>
      </c>
      <c r="CT228" s="35">
        <f t="shared" si="717"/>
        <v>0</v>
      </c>
      <c r="CU228" s="34">
        <v>0</v>
      </c>
      <c r="CV228" s="9">
        <v>0</v>
      </c>
      <c r="CW228" s="35">
        <f t="shared" si="718"/>
        <v>0</v>
      </c>
      <c r="CX228" s="34">
        <v>0</v>
      </c>
      <c r="CY228" s="9">
        <v>0</v>
      </c>
      <c r="CZ228" s="35">
        <f t="shared" si="719"/>
        <v>0</v>
      </c>
      <c r="DA228" s="57">
        <v>8.3000000000000001E-4</v>
      </c>
      <c r="DB228" s="9">
        <v>1.86</v>
      </c>
      <c r="DC228" s="35">
        <f t="shared" si="720"/>
        <v>2240963.8554216865</v>
      </c>
      <c r="DD228" s="34">
        <v>0</v>
      </c>
      <c r="DE228" s="9">
        <v>0</v>
      </c>
      <c r="DF228" s="35">
        <f t="shared" si="721"/>
        <v>0</v>
      </c>
      <c r="DG228" s="34">
        <v>0</v>
      </c>
      <c r="DH228" s="9">
        <v>0</v>
      </c>
      <c r="DI228" s="35">
        <f t="shared" si="722"/>
        <v>0</v>
      </c>
      <c r="DJ228" s="34">
        <v>0</v>
      </c>
      <c r="DK228" s="9">
        <v>0</v>
      </c>
      <c r="DL228" s="35">
        <f t="shared" si="723"/>
        <v>0</v>
      </c>
      <c r="DM228" s="57">
        <v>96</v>
      </c>
      <c r="DN228" s="9">
        <v>1382.912</v>
      </c>
      <c r="DO228" s="35">
        <f t="shared" si="724"/>
        <v>14405.333333333334</v>
      </c>
      <c r="DP228" s="57">
        <v>313.75126</v>
      </c>
      <c r="DQ228" s="9">
        <v>5514.9480000000003</v>
      </c>
      <c r="DR228" s="35">
        <f t="shared" si="725"/>
        <v>17577.452916045662</v>
      </c>
      <c r="DS228" s="34">
        <v>0</v>
      </c>
      <c r="DT228" s="9">
        <v>0</v>
      </c>
      <c r="DU228" s="35">
        <f t="shared" si="726"/>
        <v>0</v>
      </c>
      <c r="DV228" s="34">
        <v>0</v>
      </c>
      <c r="DW228" s="9">
        <v>0</v>
      </c>
      <c r="DX228" s="35">
        <f t="shared" si="727"/>
        <v>0</v>
      </c>
      <c r="DY228" s="34">
        <v>0</v>
      </c>
      <c r="DZ228" s="9">
        <v>0</v>
      </c>
      <c r="EA228" s="35">
        <f t="shared" si="728"/>
        <v>0</v>
      </c>
      <c r="EB228" s="7">
        <f t="shared" si="729"/>
        <v>702.88724000000002</v>
      </c>
      <c r="EC228" s="11">
        <f t="shared" si="730"/>
        <v>12697.011999999999</v>
      </c>
    </row>
    <row r="229" spans="1:133" x14ac:dyDescent="0.3">
      <c r="A229" s="43">
        <v>2021</v>
      </c>
      <c r="B229" s="44" t="s">
        <v>7</v>
      </c>
      <c r="C229" s="34">
        <v>0</v>
      </c>
      <c r="D229" s="9">
        <v>0</v>
      </c>
      <c r="E229" s="35">
        <f t="shared" si="731"/>
        <v>0</v>
      </c>
      <c r="F229" s="34">
        <v>0</v>
      </c>
      <c r="G229" s="9">
        <v>0</v>
      </c>
      <c r="H229" s="35">
        <f t="shared" si="688"/>
        <v>0</v>
      </c>
      <c r="I229" s="34">
        <v>0</v>
      </c>
      <c r="J229" s="9">
        <v>0</v>
      </c>
      <c r="K229" s="35">
        <f t="shared" si="689"/>
        <v>0</v>
      </c>
      <c r="L229" s="34">
        <v>0</v>
      </c>
      <c r="M229" s="9">
        <v>0</v>
      </c>
      <c r="N229" s="35">
        <f t="shared" si="690"/>
        <v>0</v>
      </c>
      <c r="O229" s="34">
        <v>0</v>
      </c>
      <c r="P229" s="9">
        <v>0</v>
      </c>
      <c r="Q229" s="35">
        <f t="shared" si="691"/>
        <v>0</v>
      </c>
      <c r="R229" s="34">
        <v>0</v>
      </c>
      <c r="S229" s="9">
        <v>0</v>
      </c>
      <c r="T229" s="35">
        <f t="shared" si="692"/>
        <v>0</v>
      </c>
      <c r="U229" s="34">
        <v>0</v>
      </c>
      <c r="V229" s="9">
        <v>0</v>
      </c>
      <c r="W229" s="35">
        <f t="shared" si="693"/>
        <v>0</v>
      </c>
      <c r="X229" s="57">
        <v>100</v>
      </c>
      <c r="Y229" s="9">
        <v>1569.086</v>
      </c>
      <c r="Z229" s="35">
        <f t="shared" si="694"/>
        <v>15690.86</v>
      </c>
      <c r="AA229" s="34">
        <v>0</v>
      </c>
      <c r="AB229" s="9">
        <v>0</v>
      </c>
      <c r="AC229" s="35">
        <f t="shared" si="695"/>
        <v>0</v>
      </c>
      <c r="AD229" s="34">
        <v>0</v>
      </c>
      <c r="AE229" s="9">
        <v>0</v>
      </c>
      <c r="AF229" s="35">
        <f t="shared" si="696"/>
        <v>0</v>
      </c>
      <c r="AG229" s="34">
        <v>0</v>
      </c>
      <c r="AH229" s="9">
        <v>0</v>
      </c>
      <c r="AI229" s="35">
        <f t="shared" si="697"/>
        <v>0</v>
      </c>
      <c r="AJ229" s="34">
        <v>0</v>
      </c>
      <c r="AK229" s="9">
        <v>0</v>
      </c>
      <c r="AL229" s="35">
        <f t="shared" si="698"/>
        <v>0</v>
      </c>
      <c r="AM229" s="57">
        <v>169.5</v>
      </c>
      <c r="AN229" s="9">
        <v>2864.5990000000002</v>
      </c>
      <c r="AO229" s="35">
        <f t="shared" si="699"/>
        <v>16900.289085545723</v>
      </c>
      <c r="AP229" s="34">
        <v>0</v>
      </c>
      <c r="AQ229" s="9">
        <v>0</v>
      </c>
      <c r="AR229" s="35">
        <f t="shared" si="700"/>
        <v>0</v>
      </c>
      <c r="AS229" s="57">
        <v>345.00074999999998</v>
      </c>
      <c r="AT229" s="9">
        <v>7786.1329999999998</v>
      </c>
      <c r="AU229" s="35">
        <f t="shared" si="701"/>
        <v>22568.452387422349</v>
      </c>
      <c r="AV229" s="34">
        <v>0</v>
      </c>
      <c r="AW229" s="9">
        <v>0</v>
      </c>
      <c r="AX229" s="35">
        <f t="shared" si="702"/>
        <v>0</v>
      </c>
      <c r="AY229" s="34">
        <v>0</v>
      </c>
      <c r="AZ229" s="9">
        <v>0</v>
      </c>
      <c r="BA229" s="35">
        <f t="shared" si="703"/>
        <v>0</v>
      </c>
      <c r="BB229" s="34">
        <v>0</v>
      </c>
      <c r="BC229" s="9">
        <v>0</v>
      </c>
      <c r="BD229" s="35">
        <f t="shared" si="704"/>
        <v>0</v>
      </c>
      <c r="BE229" s="34">
        <v>0</v>
      </c>
      <c r="BF229" s="9">
        <v>0</v>
      </c>
      <c r="BG229" s="35">
        <f t="shared" si="705"/>
        <v>0</v>
      </c>
      <c r="BH229" s="34">
        <v>0</v>
      </c>
      <c r="BI229" s="9">
        <v>0</v>
      </c>
      <c r="BJ229" s="35">
        <f t="shared" si="706"/>
        <v>0</v>
      </c>
      <c r="BK229" s="34">
        <v>0</v>
      </c>
      <c r="BL229" s="9">
        <v>0</v>
      </c>
      <c r="BM229" s="35">
        <f t="shared" si="707"/>
        <v>0</v>
      </c>
      <c r="BN229" s="34">
        <v>0</v>
      </c>
      <c r="BO229" s="9">
        <v>0</v>
      </c>
      <c r="BP229" s="35">
        <f t="shared" si="708"/>
        <v>0</v>
      </c>
      <c r="BQ229" s="34">
        <v>0</v>
      </c>
      <c r="BR229" s="9">
        <v>0</v>
      </c>
      <c r="BS229" s="35">
        <f t="shared" si="709"/>
        <v>0</v>
      </c>
      <c r="BT229" s="34">
        <v>0</v>
      </c>
      <c r="BU229" s="9">
        <v>0</v>
      </c>
      <c r="BV229" s="35">
        <f t="shared" si="710"/>
        <v>0</v>
      </c>
      <c r="BW229" s="34">
        <v>0</v>
      </c>
      <c r="BX229" s="9">
        <v>0</v>
      </c>
      <c r="BY229" s="35">
        <f t="shared" si="711"/>
        <v>0</v>
      </c>
      <c r="BZ229" s="34"/>
      <c r="CA229" s="9"/>
      <c r="CB229" s="35"/>
      <c r="CC229" s="34">
        <v>0</v>
      </c>
      <c r="CD229" s="9">
        <v>0</v>
      </c>
      <c r="CE229" s="35">
        <f t="shared" si="712"/>
        <v>0</v>
      </c>
      <c r="CF229" s="57">
        <v>9.3000000000000005E-4</v>
      </c>
      <c r="CG229" s="9">
        <v>1.7390000000000001</v>
      </c>
      <c r="CH229" s="35">
        <f t="shared" si="713"/>
        <v>1869892.4731182796</v>
      </c>
      <c r="CI229" s="34">
        <v>0</v>
      </c>
      <c r="CJ229" s="9">
        <v>0</v>
      </c>
      <c r="CK229" s="35">
        <f t="shared" si="714"/>
        <v>0</v>
      </c>
      <c r="CL229" s="34">
        <v>0</v>
      </c>
      <c r="CM229" s="9">
        <v>0</v>
      </c>
      <c r="CN229" s="35">
        <f t="shared" si="715"/>
        <v>0</v>
      </c>
      <c r="CO229" s="34">
        <v>0</v>
      </c>
      <c r="CP229" s="9">
        <v>0</v>
      </c>
      <c r="CQ229" s="35">
        <f t="shared" si="716"/>
        <v>0</v>
      </c>
      <c r="CR229" s="34">
        <v>0</v>
      </c>
      <c r="CS229" s="9">
        <v>0</v>
      </c>
      <c r="CT229" s="35">
        <f t="shared" si="717"/>
        <v>0</v>
      </c>
      <c r="CU229" s="34">
        <v>0</v>
      </c>
      <c r="CV229" s="9">
        <v>0</v>
      </c>
      <c r="CW229" s="35">
        <f t="shared" si="718"/>
        <v>0</v>
      </c>
      <c r="CX229" s="34">
        <v>0</v>
      </c>
      <c r="CY229" s="9">
        <v>0</v>
      </c>
      <c r="CZ229" s="35">
        <f t="shared" si="719"/>
        <v>0</v>
      </c>
      <c r="DA229" s="34">
        <v>0</v>
      </c>
      <c r="DB229" s="9">
        <v>0</v>
      </c>
      <c r="DC229" s="35">
        <f t="shared" si="720"/>
        <v>0</v>
      </c>
      <c r="DD229" s="34">
        <v>0</v>
      </c>
      <c r="DE229" s="9">
        <v>0</v>
      </c>
      <c r="DF229" s="35">
        <f t="shared" si="721"/>
        <v>0</v>
      </c>
      <c r="DG229" s="34">
        <v>0</v>
      </c>
      <c r="DH229" s="9">
        <v>0</v>
      </c>
      <c r="DI229" s="35">
        <f t="shared" si="722"/>
        <v>0</v>
      </c>
      <c r="DJ229" s="34">
        <v>0</v>
      </c>
      <c r="DK229" s="9">
        <v>0</v>
      </c>
      <c r="DL229" s="35">
        <f t="shared" si="723"/>
        <v>0</v>
      </c>
      <c r="DM229" s="34">
        <v>0</v>
      </c>
      <c r="DN229" s="9">
        <v>0</v>
      </c>
      <c r="DO229" s="35">
        <f t="shared" si="724"/>
        <v>0</v>
      </c>
      <c r="DP229" s="57">
        <v>345.25461999999999</v>
      </c>
      <c r="DQ229" s="9">
        <v>6327.5649999999996</v>
      </c>
      <c r="DR229" s="35">
        <f t="shared" si="725"/>
        <v>18327.242080062533</v>
      </c>
      <c r="DS229" s="34">
        <v>0</v>
      </c>
      <c r="DT229" s="9">
        <v>0</v>
      </c>
      <c r="DU229" s="35">
        <f t="shared" si="726"/>
        <v>0</v>
      </c>
      <c r="DV229" s="34">
        <v>0</v>
      </c>
      <c r="DW229" s="9">
        <v>0</v>
      </c>
      <c r="DX229" s="35">
        <f t="shared" si="727"/>
        <v>0</v>
      </c>
      <c r="DY229" s="34">
        <v>0</v>
      </c>
      <c r="DZ229" s="9">
        <v>0</v>
      </c>
      <c r="EA229" s="35">
        <f t="shared" si="728"/>
        <v>0</v>
      </c>
      <c r="EB229" s="7">
        <f t="shared" si="729"/>
        <v>959.75630000000001</v>
      </c>
      <c r="EC229" s="11">
        <f t="shared" si="730"/>
        <v>18549.121999999999</v>
      </c>
    </row>
    <row r="230" spans="1:133" x14ac:dyDescent="0.3">
      <c r="A230" s="43">
        <v>2021</v>
      </c>
      <c r="B230" s="44" t="s">
        <v>8</v>
      </c>
      <c r="C230" s="34">
        <v>0</v>
      </c>
      <c r="D230" s="9">
        <v>0</v>
      </c>
      <c r="E230" s="35">
        <f>IF(C230=0,0,D230/C230*1000)</f>
        <v>0</v>
      </c>
      <c r="F230" s="34">
        <v>0</v>
      </c>
      <c r="G230" s="9">
        <v>0</v>
      </c>
      <c r="H230" s="35">
        <f t="shared" si="688"/>
        <v>0</v>
      </c>
      <c r="I230" s="34">
        <v>0</v>
      </c>
      <c r="J230" s="9">
        <v>0</v>
      </c>
      <c r="K230" s="35">
        <f t="shared" si="689"/>
        <v>0</v>
      </c>
      <c r="L230" s="34">
        <v>0</v>
      </c>
      <c r="M230" s="9">
        <v>0</v>
      </c>
      <c r="N230" s="35">
        <f t="shared" si="690"/>
        <v>0</v>
      </c>
      <c r="O230" s="34">
        <v>0</v>
      </c>
      <c r="P230" s="9">
        <v>0</v>
      </c>
      <c r="Q230" s="35">
        <f t="shared" si="691"/>
        <v>0</v>
      </c>
      <c r="R230" s="34">
        <v>0</v>
      </c>
      <c r="S230" s="9">
        <v>0</v>
      </c>
      <c r="T230" s="35">
        <f t="shared" si="692"/>
        <v>0</v>
      </c>
      <c r="U230" s="34">
        <v>0</v>
      </c>
      <c r="V230" s="9">
        <v>0</v>
      </c>
      <c r="W230" s="35">
        <f t="shared" si="693"/>
        <v>0</v>
      </c>
      <c r="X230" s="57">
        <v>219.375</v>
      </c>
      <c r="Y230" s="9">
        <v>3502.8380000000002</v>
      </c>
      <c r="Z230" s="35">
        <f t="shared" si="694"/>
        <v>15967.352706552709</v>
      </c>
      <c r="AA230" s="34">
        <v>0</v>
      </c>
      <c r="AB230" s="9">
        <v>0</v>
      </c>
      <c r="AC230" s="35">
        <f t="shared" si="695"/>
        <v>0</v>
      </c>
      <c r="AD230" s="34">
        <v>0</v>
      </c>
      <c r="AE230" s="9">
        <v>0</v>
      </c>
      <c r="AF230" s="35">
        <f t="shared" si="696"/>
        <v>0</v>
      </c>
      <c r="AG230" s="34">
        <v>0</v>
      </c>
      <c r="AH230" s="9">
        <v>0</v>
      </c>
      <c r="AI230" s="35">
        <f t="shared" si="697"/>
        <v>0</v>
      </c>
      <c r="AJ230" s="34">
        <v>0</v>
      </c>
      <c r="AK230" s="9">
        <v>0</v>
      </c>
      <c r="AL230" s="35">
        <f t="shared" si="698"/>
        <v>0</v>
      </c>
      <c r="AM230" s="57">
        <v>176.9</v>
      </c>
      <c r="AN230" s="9">
        <v>3090.8969999999999</v>
      </c>
      <c r="AO230" s="35">
        <f t="shared" si="699"/>
        <v>17472.566421707179</v>
      </c>
      <c r="AP230" s="34">
        <v>0</v>
      </c>
      <c r="AQ230" s="9">
        <v>0</v>
      </c>
      <c r="AR230" s="35">
        <f t="shared" si="700"/>
        <v>0</v>
      </c>
      <c r="AS230" s="57">
        <v>25.213509999999999</v>
      </c>
      <c r="AT230" s="9">
        <v>919.53300000000002</v>
      </c>
      <c r="AU230" s="35">
        <f t="shared" si="701"/>
        <v>36469.852868561342</v>
      </c>
      <c r="AV230" s="34">
        <v>0</v>
      </c>
      <c r="AW230" s="9">
        <v>0</v>
      </c>
      <c r="AX230" s="35">
        <f t="shared" si="702"/>
        <v>0</v>
      </c>
      <c r="AY230" s="34">
        <v>0</v>
      </c>
      <c r="AZ230" s="9">
        <v>0</v>
      </c>
      <c r="BA230" s="35">
        <f t="shared" si="703"/>
        <v>0</v>
      </c>
      <c r="BB230" s="34">
        <v>0</v>
      </c>
      <c r="BC230" s="9">
        <v>0</v>
      </c>
      <c r="BD230" s="35">
        <f t="shared" si="704"/>
        <v>0</v>
      </c>
      <c r="BE230" s="34">
        <v>0</v>
      </c>
      <c r="BF230" s="9">
        <v>0</v>
      </c>
      <c r="BG230" s="35">
        <f t="shared" si="705"/>
        <v>0</v>
      </c>
      <c r="BH230" s="34">
        <v>0</v>
      </c>
      <c r="BI230" s="9">
        <v>0</v>
      </c>
      <c r="BJ230" s="35">
        <f t="shared" si="706"/>
        <v>0</v>
      </c>
      <c r="BK230" s="34">
        <v>0</v>
      </c>
      <c r="BL230" s="9">
        <v>0</v>
      </c>
      <c r="BM230" s="35">
        <f t="shared" si="707"/>
        <v>0</v>
      </c>
      <c r="BN230" s="34">
        <v>0</v>
      </c>
      <c r="BO230" s="9">
        <v>0</v>
      </c>
      <c r="BP230" s="35">
        <f t="shared" si="708"/>
        <v>0</v>
      </c>
      <c r="BQ230" s="34">
        <v>0</v>
      </c>
      <c r="BR230" s="9">
        <v>0</v>
      </c>
      <c r="BS230" s="35">
        <f t="shared" si="709"/>
        <v>0</v>
      </c>
      <c r="BT230" s="34">
        <v>0</v>
      </c>
      <c r="BU230" s="9">
        <v>0</v>
      </c>
      <c r="BV230" s="35">
        <f t="shared" si="710"/>
        <v>0</v>
      </c>
      <c r="BW230" s="34">
        <v>0</v>
      </c>
      <c r="BX230" s="9">
        <v>0</v>
      </c>
      <c r="BY230" s="35">
        <f t="shared" si="711"/>
        <v>0</v>
      </c>
      <c r="BZ230" s="34"/>
      <c r="CA230" s="9"/>
      <c r="CB230" s="35"/>
      <c r="CC230" s="34">
        <v>0</v>
      </c>
      <c r="CD230" s="9">
        <v>0</v>
      </c>
      <c r="CE230" s="35">
        <f t="shared" si="712"/>
        <v>0</v>
      </c>
      <c r="CF230" s="57">
        <v>5.5</v>
      </c>
      <c r="CG230" s="9">
        <v>334.60399999999998</v>
      </c>
      <c r="CH230" s="35">
        <f t="shared" si="713"/>
        <v>60837.090909090904</v>
      </c>
      <c r="CI230" s="34">
        <v>0</v>
      </c>
      <c r="CJ230" s="9">
        <v>0</v>
      </c>
      <c r="CK230" s="35">
        <f t="shared" si="714"/>
        <v>0</v>
      </c>
      <c r="CL230" s="34">
        <v>0</v>
      </c>
      <c r="CM230" s="9">
        <v>0</v>
      </c>
      <c r="CN230" s="35">
        <f t="shared" si="715"/>
        <v>0</v>
      </c>
      <c r="CO230" s="34">
        <v>0</v>
      </c>
      <c r="CP230" s="9">
        <v>0</v>
      </c>
      <c r="CQ230" s="35">
        <f t="shared" si="716"/>
        <v>0</v>
      </c>
      <c r="CR230" s="34">
        <v>0</v>
      </c>
      <c r="CS230" s="9">
        <v>0</v>
      </c>
      <c r="CT230" s="35">
        <f t="shared" si="717"/>
        <v>0</v>
      </c>
      <c r="CU230" s="34">
        <v>0</v>
      </c>
      <c r="CV230" s="9">
        <v>0</v>
      </c>
      <c r="CW230" s="35">
        <f t="shared" si="718"/>
        <v>0</v>
      </c>
      <c r="CX230" s="57">
        <v>5.0000000000000001E-4</v>
      </c>
      <c r="CY230" s="9">
        <v>0.19600000000000001</v>
      </c>
      <c r="CZ230" s="35">
        <f t="shared" si="719"/>
        <v>392000</v>
      </c>
      <c r="DA230" s="34">
        <v>0</v>
      </c>
      <c r="DB230" s="9">
        <v>0</v>
      </c>
      <c r="DC230" s="35">
        <f t="shared" si="720"/>
        <v>0</v>
      </c>
      <c r="DD230" s="34">
        <v>0</v>
      </c>
      <c r="DE230" s="9">
        <v>0</v>
      </c>
      <c r="DF230" s="35">
        <f t="shared" si="721"/>
        <v>0</v>
      </c>
      <c r="DG230" s="34">
        <v>0</v>
      </c>
      <c r="DH230" s="9">
        <v>0</v>
      </c>
      <c r="DI230" s="35">
        <f t="shared" si="722"/>
        <v>0</v>
      </c>
      <c r="DJ230" s="34">
        <v>0</v>
      </c>
      <c r="DK230" s="9">
        <v>0</v>
      </c>
      <c r="DL230" s="35">
        <f t="shared" si="723"/>
        <v>0</v>
      </c>
      <c r="DM230" s="34">
        <v>0</v>
      </c>
      <c r="DN230" s="9">
        <v>0</v>
      </c>
      <c r="DO230" s="35">
        <f t="shared" si="724"/>
        <v>0</v>
      </c>
      <c r="DP230" s="57">
        <v>319.00630999999998</v>
      </c>
      <c r="DQ230" s="9">
        <v>5559.5619999999999</v>
      </c>
      <c r="DR230" s="35">
        <f t="shared" si="725"/>
        <v>17427.749313171895</v>
      </c>
      <c r="DS230" s="34">
        <v>0</v>
      </c>
      <c r="DT230" s="9">
        <v>0</v>
      </c>
      <c r="DU230" s="35">
        <f t="shared" si="726"/>
        <v>0</v>
      </c>
      <c r="DV230" s="34">
        <v>0</v>
      </c>
      <c r="DW230" s="9">
        <v>0</v>
      </c>
      <c r="DX230" s="35">
        <f t="shared" si="727"/>
        <v>0</v>
      </c>
      <c r="DY230" s="34">
        <v>0</v>
      </c>
      <c r="DZ230" s="9">
        <v>0</v>
      </c>
      <c r="EA230" s="35">
        <f t="shared" si="728"/>
        <v>0</v>
      </c>
      <c r="EB230" s="7">
        <f t="shared" si="729"/>
        <v>745.99531999999999</v>
      </c>
      <c r="EC230" s="11">
        <f t="shared" si="730"/>
        <v>13407.630000000001</v>
      </c>
    </row>
    <row r="231" spans="1:133" x14ac:dyDescent="0.3">
      <c r="A231" s="43">
        <v>2021</v>
      </c>
      <c r="B231" s="35" t="s">
        <v>9</v>
      </c>
      <c r="C231" s="34">
        <v>0</v>
      </c>
      <c r="D231" s="9">
        <v>0</v>
      </c>
      <c r="E231" s="35">
        <f t="shared" ref="E231:E238" si="732">IF(C231=0,0,D231/C231*1000)</f>
        <v>0</v>
      </c>
      <c r="F231" s="34">
        <v>0</v>
      </c>
      <c r="G231" s="9">
        <v>0</v>
      </c>
      <c r="H231" s="35">
        <f t="shared" si="688"/>
        <v>0</v>
      </c>
      <c r="I231" s="34">
        <v>0</v>
      </c>
      <c r="J231" s="9">
        <v>0</v>
      </c>
      <c r="K231" s="35">
        <f t="shared" si="689"/>
        <v>0</v>
      </c>
      <c r="L231" s="34">
        <v>0</v>
      </c>
      <c r="M231" s="9">
        <v>0</v>
      </c>
      <c r="N231" s="35">
        <f t="shared" si="690"/>
        <v>0</v>
      </c>
      <c r="O231" s="34">
        <v>0</v>
      </c>
      <c r="P231" s="9">
        <v>0</v>
      </c>
      <c r="Q231" s="35">
        <f t="shared" si="691"/>
        <v>0</v>
      </c>
      <c r="R231" s="34">
        <v>0</v>
      </c>
      <c r="S231" s="9">
        <v>0</v>
      </c>
      <c r="T231" s="35">
        <f t="shared" si="692"/>
        <v>0</v>
      </c>
      <c r="U231" s="55">
        <v>0.32</v>
      </c>
      <c r="V231" s="56">
        <v>59.222000000000001</v>
      </c>
      <c r="W231" s="35">
        <f t="shared" si="693"/>
        <v>185068.75</v>
      </c>
      <c r="X231" s="55">
        <v>100</v>
      </c>
      <c r="Y231" s="56">
        <v>1359.9449999999999</v>
      </c>
      <c r="Z231" s="35">
        <f t="shared" si="694"/>
        <v>13599.449999999999</v>
      </c>
      <c r="AA231" s="34">
        <v>0</v>
      </c>
      <c r="AB231" s="9">
        <v>0</v>
      </c>
      <c r="AC231" s="35">
        <f t="shared" si="695"/>
        <v>0</v>
      </c>
      <c r="AD231" s="34">
        <v>0</v>
      </c>
      <c r="AE231" s="9">
        <v>0</v>
      </c>
      <c r="AF231" s="35">
        <f t="shared" si="696"/>
        <v>0</v>
      </c>
      <c r="AG231" s="34">
        <v>0</v>
      </c>
      <c r="AH231" s="9">
        <v>0</v>
      </c>
      <c r="AI231" s="35">
        <f t="shared" si="697"/>
        <v>0</v>
      </c>
      <c r="AJ231" s="34">
        <v>0</v>
      </c>
      <c r="AK231" s="9">
        <v>0</v>
      </c>
      <c r="AL231" s="35">
        <f t="shared" si="698"/>
        <v>0</v>
      </c>
      <c r="AM231" s="55">
        <v>222.72499999999999</v>
      </c>
      <c r="AN231" s="56">
        <v>3870.4</v>
      </c>
      <c r="AO231" s="35">
        <f t="shared" si="699"/>
        <v>17377.48344370861</v>
      </c>
      <c r="AP231" s="34">
        <v>0</v>
      </c>
      <c r="AQ231" s="9">
        <v>0</v>
      </c>
      <c r="AR231" s="35">
        <f t="shared" si="700"/>
        <v>0</v>
      </c>
      <c r="AS231" s="55">
        <v>189.07123999999999</v>
      </c>
      <c r="AT231" s="56">
        <v>4020.076</v>
      </c>
      <c r="AU231" s="35">
        <f t="shared" si="701"/>
        <v>21262.22898839612</v>
      </c>
      <c r="AV231" s="34">
        <v>0</v>
      </c>
      <c r="AW231" s="9">
        <v>0</v>
      </c>
      <c r="AX231" s="35">
        <f t="shared" si="702"/>
        <v>0</v>
      </c>
      <c r="AY231" s="34">
        <v>0</v>
      </c>
      <c r="AZ231" s="9">
        <v>0</v>
      </c>
      <c r="BA231" s="35">
        <f t="shared" si="703"/>
        <v>0</v>
      </c>
      <c r="BB231" s="34">
        <v>0</v>
      </c>
      <c r="BC231" s="9">
        <v>0</v>
      </c>
      <c r="BD231" s="35">
        <f t="shared" si="704"/>
        <v>0</v>
      </c>
      <c r="BE231" s="34">
        <v>0</v>
      </c>
      <c r="BF231" s="9">
        <v>0</v>
      </c>
      <c r="BG231" s="35">
        <f t="shared" si="705"/>
        <v>0</v>
      </c>
      <c r="BH231" s="55">
        <v>1089</v>
      </c>
      <c r="BI231" s="56">
        <v>3097.3560000000002</v>
      </c>
      <c r="BJ231" s="35">
        <f t="shared" si="706"/>
        <v>2844.2203856749315</v>
      </c>
      <c r="BK231" s="34">
        <v>0</v>
      </c>
      <c r="BL231" s="9">
        <v>0</v>
      </c>
      <c r="BM231" s="35">
        <f t="shared" si="707"/>
        <v>0</v>
      </c>
      <c r="BN231" s="34">
        <v>0</v>
      </c>
      <c r="BO231" s="9">
        <v>0</v>
      </c>
      <c r="BP231" s="35">
        <f t="shared" si="708"/>
        <v>0</v>
      </c>
      <c r="BQ231" s="34">
        <v>0</v>
      </c>
      <c r="BR231" s="9">
        <v>0</v>
      </c>
      <c r="BS231" s="35">
        <f t="shared" si="709"/>
        <v>0</v>
      </c>
      <c r="BT231" s="34">
        <v>0</v>
      </c>
      <c r="BU231" s="9">
        <v>0</v>
      </c>
      <c r="BV231" s="35">
        <f t="shared" si="710"/>
        <v>0</v>
      </c>
      <c r="BW231" s="34">
        <v>0</v>
      </c>
      <c r="BX231" s="9">
        <v>0</v>
      </c>
      <c r="BY231" s="35">
        <f t="shared" si="711"/>
        <v>0</v>
      </c>
      <c r="BZ231" s="34"/>
      <c r="CA231" s="9"/>
      <c r="CB231" s="35"/>
      <c r="CC231" s="34">
        <v>0</v>
      </c>
      <c r="CD231" s="9">
        <v>0</v>
      </c>
      <c r="CE231" s="35">
        <f t="shared" si="712"/>
        <v>0</v>
      </c>
      <c r="CF231" s="34">
        <v>0</v>
      </c>
      <c r="CG231" s="9">
        <v>0</v>
      </c>
      <c r="CH231" s="35">
        <f t="shared" si="713"/>
        <v>0</v>
      </c>
      <c r="CI231" s="34">
        <v>0</v>
      </c>
      <c r="CJ231" s="9">
        <v>0</v>
      </c>
      <c r="CK231" s="35">
        <f t="shared" si="714"/>
        <v>0</v>
      </c>
      <c r="CL231" s="55">
        <v>8.4</v>
      </c>
      <c r="CM231" s="56">
        <v>439.91399999999999</v>
      </c>
      <c r="CN231" s="35">
        <f t="shared" si="715"/>
        <v>52370.714285714275</v>
      </c>
      <c r="CO231" s="34">
        <v>0</v>
      </c>
      <c r="CP231" s="9">
        <v>0</v>
      </c>
      <c r="CQ231" s="35">
        <f t="shared" si="716"/>
        <v>0</v>
      </c>
      <c r="CR231" s="34">
        <v>0</v>
      </c>
      <c r="CS231" s="9">
        <v>0</v>
      </c>
      <c r="CT231" s="35">
        <f t="shared" si="717"/>
        <v>0</v>
      </c>
      <c r="CU231" s="34">
        <v>0</v>
      </c>
      <c r="CV231" s="9">
        <v>0</v>
      </c>
      <c r="CW231" s="35">
        <f t="shared" si="718"/>
        <v>0</v>
      </c>
      <c r="CX231" s="34">
        <v>0</v>
      </c>
      <c r="CY231" s="9">
        <v>0</v>
      </c>
      <c r="CZ231" s="35">
        <f t="shared" si="719"/>
        <v>0</v>
      </c>
      <c r="DA231" s="55">
        <v>1.5E-3</v>
      </c>
      <c r="DB231" s="56">
        <v>2.4239999999999999</v>
      </c>
      <c r="DC231" s="35">
        <f t="shared" si="720"/>
        <v>1616000</v>
      </c>
      <c r="DD231" s="34">
        <v>0</v>
      </c>
      <c r="DE231" s="9">
        <v>0</v>
      </c>
      <c r="DF231" s="35">
        <f t="shared" si="721"/>
        <v>0</v>
      </c>
      <c r="DG231" s="34">
        <v>0</v>
      </c>
      <c r="DH231" s="9">
        <v>0</v>
      </c>
      <c r="DI231" s="35">
        <f t="shared" si="722"/>
        <v>0</v>
      </c>
      <c r="DJ231" s="34">
        <v>0</v>
      </c>
      <c r="DK231" s="9">
        <v>0</v>
      </c>
      <c r="DL231" s="35">
        <f t="shared" si="723"/>
        <v>0</v>
      </c>
      <c r="DM231" s="55">
        <v>168</v>
      </c>
      <c r="DN231" s="56">
        <v>2241.8629999999998</v>
      </c>
      <c r="DO231" s="35">
        <f t="shared" si="724"/>
        <v>13344.422619047618</v>
      </c>
      <c r="DP231" s="55">
        <v>736.92574000000002</v>
      </c>
      <c r="DQ231" s="56">
        <v>11281.362999999999</v>
      </c>
      <c r="DR231" s="35">
        <f t="shared" si="725"/>
        <v>15308.683613086983</v>
      </c>
      <c r="DS231" s="34">
        <v>0</v>
      </c>
      <c r="DT231" s="9">
        <v>0</v>
      </c>
      <c r="DU231" s="35">
        <f t="shared" si="726"/>
        <v>0</v>
      </c>
      <c r="DV231" s="34">
        <v>0</v>
      </c>
      <c r="DW231" s="9">
        <v>0</v>
      </c>
      <c r="DX231" s="35">
        <f t="shared" si="727"/>
        <v>0</v>
      </c>
      <c r="DY231" s="34">
        <v>0</v>
      </c>
      <c r="DZ231" s="9">
        <v>0</v>
      </c>
      <c r="EA231" s="35">
        <f t="shared" si="728"/>
        <v>0</v>
      </c>
      <c r="EB231" s="7">
        <f t="shared" si="729"/>
        <v>2514.4434799999999</v>
      </c>
      <c r="EC231" s="11">
        <f t="shared" si="730"/>
        <v>26372.563000000002</v>
      </c>
    </row>
    <row r="232" spans="1:133" x14ac:dyDescent="0.3">
      <c r="A232" s="43">
        <v>2021</v>
      </c>
      <c r="B232" s="44" t="s">
        <v>10</v>
      </c>
      <c r="C232" s="34">
        <v>0</v>
      </c>
      <c r="D232" s="9">
        <v>0</v>
      </c>
      <c r="E232" s="35">
        <f t="shared" si="732"/>
        <v>0</v>
      </c>
      <c r="F232" s="34">
        <v>0</v>
      </c>
      <c r="G232" s="9">
        <v>0</v>
      </c>
      <c r="H232" s="35">
        <f t="shared" si="688"/>
        <v>0</v>
      </c>
      <c r="I232" s="34">
        <v>0</v>
      </c>
      <c r="J232" s="9">
        <v>0</v>
      </c>
      <c r="K232" s="35">
        <f t="shared" si="689"/>
        <v>0</v>
      </c>
      <c r="L232" s="34">
        <v>0</v>
      </c>
      <c r="M232" s="9">
        <v>0</v>
      </c>
      <c r="N232" s="35">
        <f t="shared" si="690"/>
        <v>0</v>
      </c>
      <c r="O232" s="34">
        <v>0</v>
      </c>
      <c r="P232" s="9">
        <v>0</v>
      </c>
      <c r="Q232" s="35">
        <f t="shared" si="691"/>
        <v>0</v>
      </c>
      <c r="R232" s="34">
        <v>0</v>
      </c>
      <c r="S232" s="9">
        <v>0</v>
      </c>
      <c r="T232" s="35">
        <f t="shared" si="692"/>
        <v>0</v>
      </c>
      <c r="U232" s="34">
        <v>0</v>
      </c>
      <c r="V232" s="9">
        <v>0</v>
      </c>
      <c r="W232" s="35">
        <f t="shared" si="693"/>
        <v>0</v>
      </c>
      <c r="X232" s="34">
        <v>0</v>
      </c>
      <c r="Y232" s="9">
        <v>0</v>
      </c>
      <c r="Z232" s="35">
        <f t="shared" si="694"/>
        <v>0</v>
      </c>
      <c r="AA232" s="34">
        <v>0</v>
      </c>
      <c r="AB232" s="9">
        <v>0</v>
      </c>
      <c r="AC232" s="35">
        <f t="shared" si="695"/>
        <v>0</v>
      </c>
      <c r="AD232" s="34">
        <v>0</v>
      </c>
      <c r="AE232" s="9">
        <v>0</v>
      </c>
      <c r="AF232" s="35">
        <f t="shared" si="696"/>
        <v>0</v>
      </c>
      <c r="AG232" s="34">
        <v>0</v>
      </c>
      <c r="AH232" s="9">
        <v>0</v>
      </c>
      <c r="AI232" s="35">
        <f t="shared" si="697"/>
        <v>0</v>
      </c>
      <c r="AJ232" s="34">
        <v>0</v>
      </c>
      <c r="AK232" s="9">
        <v>0</v>
      </c>
      <c r="AL232" s="35">
        <f t="shared" si="698"/>
        <v>0</v>
      </c>
      <c r="AM232" s="57">
        <v>24.75</v>
      </c>
      <c r="AN232" s="9">
        <v>413.24599999999998</v>
      </c>
      <c r="AO232" s="35">
        <f t="shared" si="699"/>
        <v>16696.808080808078</v>
      </c>
      <c r="AP232" s="34">
        <v>0</v>
      </c>
      <c r="AQ232" s="9">
        <v>0</v>
      </c>
      <c r="AR232" s="35">
        <f t="shared" si="700"/>
        <v>0</v>
      </c>
      <c r="AS232" s="57">
        <v>310.01443999999998</v>
      </c>
      <c r="AT232" s="9">
        <v>6273.1390000000001</v>
      </c>
      <c r="AU232" s="35">
        <f t="shared" si="701"/>
        <v>20234.989699189497</v>
      </c>
      <c r="AV232" s="34">
        <v>0</v>
      </c>
      <c r="AW232" s="9">
        <v>0</v>
      </c>
      <c r="AX232" s="35">
        <f t="shared" si="702"/>
        <v>0</v>
      </c>
      <c r="AY232" s="34">
        <v>0</v>
      </c>
      <c r="AZ232" s="9">
        <v>0</v>
      </c>
      <c r="BA232" s="35">
        <f t="shared" si="703"/>
        <v>0</v>
      </c>
      <c r="BB232" s="34">
        <v>0</v>
      </c>
      <c r="BC232" s="9">
        <v>0</v>
      </c>
      <c r="BD232" s="35">
        <f t="shared" si="704"/>
        <v>0</v>
      </c>
      <c r="BE232" s="34">
        <v>0</v>
      </c>
      <c r="BF232" s="9">
        <v>0</v>
      </c>
      <c r="BG232" s="35">
        <f t="shared" si="705"/>
        <v>0</v>
      </c>
      <c r="BH232" s="57">
        <v>98.95</v>
      </c>
      <c r="BI232" s="9">
        <v>1492.9739999999999</v>
      </c>
      <c r="BJ232" s="35">
        <f t="shared" si="706"/>
        <v>15088.165740272863</v>
      </c>
      <c r="BK232" s="34">
        <v>0</v>
      </c>
      <c r="BL232" s="9">
        <v>0</v>
      </c>
      <c r="BM232" s="35">
        <f t="shared" si="707"/>
        <v>0</v>
      </c>
      <c r="BN232" s="34">
        <v>0</v>
      </c>
      <c r="BO232" s="9">
        <v>0</v>
      </c>
      <c r="BP232" s="35">
        <f t="shared" si="708"/>
        <v>0</v>
      </c>
      <c r="BQ232" s="34">
        <v>0</v>
      </c>
      <c r="BR232" s="9">
        <v>0</v>
      </c>
      <c r="BS232" s="35">
        <f t="shared" si="709"/>
        <v>0</v>
      </c>
      <c r="BT232" s="34">
        <v>0</v>
      </c>
      <c r="BU232" s="9">
        <v>0</v>
      </c>
      <c r="BV232" s="35">
        <f t="shared" si="710"/>
        <v>0</v>
      </c>
      <c r="BW232" s="34">
        <v>0</v>
      </c>
      <c r="BX232" s="9">
        <v>0</v>
      </c>
      <c r="BY232" s="35">
        <f t="shared" si="711"/>
        <v>0</v>
      </c>
      <c r="BZ232" s="34"/>
      <c r="CA232" s="9"/>
      <c r="CB232" s="35"/>
      <c r="CC232" s="34">
        <v>0</v>
      </c>
      <c r="CD232" s="9">
        <v>0</v>
      </c>
      <c r="CE232" s="35">
        <f t="shared" si="712"/>
        <v>0</v>
      </c>
      <c r="CF232" s="57">
        <v>5.8</v>
      </c>
      <c r="CG232" s="9">
        <v>463.20100000000002</v>
      </c>
      <c r="CH232" s="35">
        <f t="shared" si="713"/>
        <v>79862.241379310348</v>
      </c>
      <c r="CI232" s="34">
        <v>0</v>
      </c>
      <c r="CJ232" s="9">
        <v>0</v>
      </c>
      <c r="CK232" s="35">
        <f t="shared" si="714"/>
        <v>0</v>
      </c>
      <c r="CL232" s="57">
        <v>16</v>
      </c>
      <c r="CM232" s="9">
        <v>612.95600000000002</v>
      </c>
      <c r="CN232" s="35">
        <f t="shared" si="715"/>
        <v>38309.75</v>
      </c>
      <c r="CO232" s="34">
        <v>0</v>
      </c>
      <c r="CP232" s="9">
        <v>0</v>
      </c>
      <c r="CQ232" s="35">
        <f t="shared" si="716"/>
        <v>0</v>
      </c>
      <c r="CR232" s="34">
        <v>0</v>
      </c>
      <c r="CS232" s="9">
        <v>0</v>
      </c>
      <c r="CT232" s="35">
        <f t="shared" si="717"/>
        <v>0</v>
      </c>
      <c r="CU232" s="34">
        <v>0</v>
      </c>
      <c r="CV232" s="9">
        <v>0</v>
      </c>
      <c r="CW232" s="35">
        <f t="shared" si="718"/>
        <v>0</v>
      </c>
      <c r="CX232" s="34">
        <v>0</v>
      </c>
      <c r="CY232" s="9">
        <v>0</v>
      </c>
      <c r="CZ232" s="35">
        <f t="shared" si="719"/>
        <v>0</v>
      </c>
      <c r="DA232" s="34">
        <v>0</v>
      </c>
      <c r="DB232" s="9">
        <v>0</v>
      </c>
      <c r="DC232" s="35">
        <f t="shared" si="720"/>
        <v>0</v>
      </c>
      <c r="DD232" s="34">
        <v>0</v>
      </c>
      <c r="DE232" s="9">
        <v>0</v>
      </c>
      <c r="DF232" s="35">
        <f t="shared" si="721"/>
        <v>0</v>
      </c>
      <c r="DG232" s="34">
        <v>0</v>
      </c>
      <c r="DH232" s="9">
        <v>0</v>
      </c>
      <c r="DI232" s="35">
        <f t="shared" si="722"/>
        <v>0</v>
      </c>
      <c r="DJ232" s="34">
        <v>0</v>
      </c>
      <c r="DK232" s="9">
        <v>0</v>
      </c>
      <c r="DL232" s="35">
        <f t="shared" si="723"/>
        <v>0</v>
      </c>
      <c r="DM232" s="57">
        <v>120.00042999999999</v>
      </c>
      <c r="DN232" s="9">
        <v>1590.077</v>
      </c>
      <c r="DO232" s="35">
        <f t="shared" si="724"/>
        <v>13250.594185370837</v>
      </c>
      <c r="DP232" s="57">
        <v>733.87685999999997</v>
      </c>
      <c r="DQ232" s="9">
        <v>11569.911</v>
      </c>
      <c r="DR232" s="35">
        <f t="shared" si="725"/>
        <v>15765.466429885801</v>
      </c>
      <c r="DS232" s="34">
        <v>0</v>
      </c>
      <c r="DT232" s="9">
        <v>0</v>
      </c>
      <c r="DU232" s="35">
        <f t="shared" si="726"/>
        <v>0</v>
      </c>
      <c r="DV232" s="34">
        <v>0</v>
      </c>
      <c r="DW232" s="9">
        <v>0</v>
      </c>
      <c r="DX232" s="35">
        <f t="shared" si="727"/>
        <v>0</v>
      </c>
      <c r="DY232" s="34">
        <v>0</v>
      </c>
      <c r="DZ232" s="9">
        <v>0</v>
      </c>
      <c r="EA232" s="35">
        <f t="shared" si="728"/>
        <v>0</v>
      </c>
      <c r="EB232" s="7">
        <f t="shared" si="729"/>
        <v>1309.3917299999998</v>
      </c>
      <c r="EC232" s="11">
        <f t="shared" si="730"/>
        <v>22415.504000000001</v>
      </c>
    </row>
    <row r="233" spans="1:133" x14ac:dyDescent="0.3">
      <c r="A233" s="43">
        <v>2021</v>
      </c>
      <c r="B233" s="44" t="s">
        <v>11</v>
      </c>
      <c r="C233" s="34">
        <v>0</v>
      </c>
      <c r="D233" s="9">
        <v>0</v>
      </c>
      <c r="E233" s="35">
        <f t="shared" si="732"/>
        <v>0</v>
      </c>
      <c r="F233" s="34">
        <v>0</v>
      </c>
      <c r="G233" s="9">
        <v>0</v>
      </c>
      <c r="H233" s="35">
        <f t="shared" si="688"/>
        <v>0</v>
      </c>
      <c r="I233" s="34">
        <v>0</v>
      </c>
      <c r="J233" s="9">
        <v>0</v>
      </c>
      <c r="K233" s="35">
        <f t="shared" si="689"/>
        <v>0</v>
      </c>
      <c r="L233" s="34">
        <v>0</v>
      </c>
      <c r="M233" s="9">
        <v>0</v>
      </c>
      <c r="N233" s="35">
        <f t="shared" si="690"/>
        <v>0</v>
      </c>
      <c r="O233" s="34">
        <v>0</v>
      </c>
      <c r="P233" s="9">
        <v>0</v>
      </c>
      <c r="Q233" s="35">
        <f t="shared" si="691"/>
        <v>0</v>
      </c>
      <c r="R233" s="34">
        <v>0</v>
      </c>
      <c r="S233" s="9">
        <v>0</v>
      </c>
      <c r="T233" s="35">
        <f t="shared" si="692"/>
        <v>0</v>
      </c>
      <c r="U233" s="34">
        <v>0</v>
      </c>
      <c r="V233" s="9">
        <v>0</v>
      </c>
      <c r="W233" s="35">
        <f t="shared" si="693"/>
        <v>0</v>
      </c>
      <c r="X233" s="34">
        <v>0</v>
      </c>
      <c r="Y233" s="9">
        <v>0</v>
      </c>
      <c r="Z233" s="35">
        <f t="shared" si="694"/>
        <v>0</v>
      </c>
      <c r="AA233" s="34">
        <v>0</v>
      </c>
      <c r="AB233" s="9">
        <v>0</v>
      </c>
      <c r="AC233" s="35">
        <f t="shared" si="695"/>
        <v>0</v>
      </c>
      <c r="AD233" s="57">
        <v>2</v>
      </c>
      <c r="AE233" s="9">
        <v>2802.4920000000002</v>
      </c>
      <c r="AF233" s="54">
        <f t="shared" si="696"/>
        <v>1401246</v>
      </c>
      <c r="AG233" s="34">
        <v>0</v>
      </c>
      <c r="AH233" s="9">
        <v>0</v>
      </c>
      <c r="AI233" s="35">
        <f t="shared" si="697"/>
        <v>0</v>
      </c>
      <c r="AJ233" s="34">
        <v>0</v>
      </c>
      <c r="AK233" s="9">
        <v>0</v>
      </c>
      <c r="AL233" s="35">
        <f t="shared" si="698"/>
        <v>0</v>
      </c>
      <c r="AM233" s="34">
        <v>220</v>
      </c>
      <c r="AN233" s="9">
        <v>4397.7669999999998</v>
      </c>
      <c r="AO233" s="35">
        <f t="shared" si="699"/>
        <v>19989.850000000002</v>
      </c>
      <c r="AP233" s="34">
        <v>0</v>
      </c>
      <c r="AQ233" s="9">
        <v>0</v>
      </c>
      <c r="AR233" s="35">
        <f t="shared" si="700"/>
        <v>0</v>
      </c>
      <c r="AS233" s="57">
        <v>650</v>
      </c>
      <c r="AT233" s="9">
        <v>12607.543</v>
      </c>
      <c r="AU233" s="35">
        <f t="shared" si="701"/>
        <v>19396.22</v>
      </c>
      <c r="AV233" s="34">
        <v>0</v>
      </c>
      <c r="AW233" s="9">
        <v>0</v>
      </c>
      <c r="AX233" s="35">
        <f t="shared" si="702"/>
        <v>0</v>
      </c>
      <c r="AY233" s="34">
        <v>0</v>
      </c>
      <c r="AZ233" s="9">
        <v>0</v>
      </c>
      <c r="BA233" s="35">
        <f t="shared" si="703"/>
        <v>0</v>
      </c>
      <c r="BB233" s="34">
        <v>0</v>
      </c>
      <c r="BC233" s="9">
        <v>0</v>
      </c>
      <c r="BD233" s="35">
        <f t="shared" si="704"/>
        <v>0</v>
      </c>
      <c r="BE233" s="34">
        <v>0</v>
      </c>
      <c r="BF233" s="9">
        <v>0</v>
      </c>
      <c r="BG233" s="35">
        <f t="shared" si="705"/>
        <v>0</v>
      </c>
      <c r="BH233" s="57">
        <v>99</v>
      </c>
      <c r="BI233" s="9">
        <v>1474.951</v>
      </c>
      <c r="BJ233" s="35">
        <f t="shared" si="706"/>
        <v>14898.494949494951</v>
      </c>
      <c r="BK233" s="34">
        <v>0</v>
      </c>
      <c r="BL233" s="9">
        <v>0</v>
      </c>
      <c r="BM233" s="35">
        <f t="shared" si="707"/>
        <v>0</v>
      </c>
      <c r="BN233" s="34">
        <v>0</v>
      </c>
      <c r="BO233" s="9">
        <v>0</v>
      </c>
      <c r="BP233" s="35">
        <f t="shared" si="708"/>
        <v>0</v>
      </c>
      <c r="BQ233" s="34">
        <v>0</v>
      </c>
      <c r="BR233" s="9">
        <v>0</v>
      </c>
      <c r="BS233" s="35">
        <f t="shared" si="709"/>
        <v>0</v>
      </c>
      <c r="BT233" s="34">
        <v>0</v>
      </c>
      <c r="BU233" s="9">
        <v>0</v>
      </c>
      <c r="BV233" s="35">
        <f t="shared" si="710"/>
        <v>0</v>
      </c>
      <c r="BW233" s="34">
        <v>0</v>
      </c>
      <c r="BX233" s="9">
        <v>0</v>
      </c>
      <c r="BY233" s="35">
        <f t="shared" si="711"/>
        <v>0</v>
      </c>
      <c r="BZ233" s="34"/>
      <c r="CA233" s="9"/>
      <c r="CB233" s="35"/>
      <c r="CC233" s="34">
        <v>0</v>
      </c>
      <c r="CD233" s="9">
        <v>0</v>
      </c>
      <c r="CE233" s="35">
        <f t="shared" si="712"/>
        <v>0</v>
      </c>
      <c r="CF233" s="57">
        <v>20.801220000000001</v>
      </c>
      <c r="CG233" s="9">
        <v>544.04499999999996</v>
      </c>
      <c r="CH233" s="35">
        <f t="shared" si="713"/>
        <v>26154.475554799188</v>
      </c>
      <c r="CI233" s="34">
        <v>0</v>
      </c>
      <c r="CJ233" s="9">
        <v>0</v>
      </c>
      <c r="CK233" s="35">
        <f t="shared" si="714"/>
        <v>0</v>
      </c>
      <c r="CL233" s="57">
        <v>16</v>
      </c>
      <c r="CM233" s="9">
        <v>637.44100000000003</v>
      </c>
      <c r="CN233" s="35">
        <f t="shared" si="715"/>
        <v>39840.0625</v>
      </c>
      <c r="CO233" s="34">
        <v>0</v>
      </c>
      <c r="CP233" s="9">
        <v>0</v>
      </c>
      <c r="CQ233" s="35">
        <f t="shared" si="716"/>
        <v>0</v>
      </c>
      <c r="CR233" s="34">
        <v>0</v>
      </c>
      <c r="CS233" s="9">
        <v>0</v>
      </c>
      <c r="CT233" s="35">
        <f t="shared" si="717"/>
        <v>0</v>
      </c>
      <c r="CU233" s="34">
        <v>0</v>
      </c>
      <c r="CV233" s="9">
        <v>0</v>
      </c>
      <c r="CW233" s="35">
        <f t="shared" si="718"/>
        <v>0</v>
      </c>
      <c r="CX233" s="34">
        <v>0</v>
      </c>
      <c r="CY233" s="9">
        <v>0</v>
      </c>
      <c r="CZ233" s="35">
        <f t="shared" si="719"/>
        <v>0</v>
      </c>
      <c r="DA233" s="34">
        <v>0</v>
      </c>
      <c r="DB233" s="9">
        <v>0</v>
      </c>
      <c r="DC233" s="35">
        <f t="shared" si="720"/>
        <v>0</v>
      </c>
      <c r="DD233" s="34">
        <v>0</v>
      </c>
      <c r="DE233" s="9">
        <v>0</v>
      </c>
      <c r="DF233" s="35">
        <f t="shared" si="721"/>
        <v>0</v>
      </c>
      <c r="DG233" s="34">
        <v>0</v>
      </c>
      <c r="DH233" s="9">
        <v>0</v>
      </c>
      <c r="DI233" s="35">
        <f t="shared" si="722"/>
        <v>0</v>
      </c>
      <c r="DJ233" s="34">
        <v>0</v>
      </c>
      <c r="DK233" s="9">
        <v>0</v>
      </c>
      <c r="DL233" s="35">
        <f t="shared" si="723"/>
        <v>0</v>
      </c>
      <c r="DM233" s="57">
        <v>144</v>
      </c>
      <c r="DN233" s="9">
        <v>1879.8240000000001</v>
      </c>
      <c r="DO233" s="35">
        <f t="shared" si="724"/>
        <v>13054.333333333334</v>
      </c>
      <c r="DP233" s="57">
        <v>224.00101000000001</v>
      </c>
      <c r="DQ233" s="9">
        <v>3693.875</v>
      </c>
      <c r="DR233" s="35">
        <f t="shared" si="725"/>
        <v>16490.439038645407</v>
      </c>
      <c r="DS233" s="34">
        <v>0</v>
      </c>
      <c r="DT233" s="9">
        <v>0</v>
      </c>
      <c r="DU233" s="35">
        <f t="shared" si="726"/>
        <v>0</v>
      </c>
      <c r="DV233" s="34">
        <v>128</v>
      </c>
      <c r="DW233" s="9">
        <v>1139.2</v>
      </c>
      <c r="DX233" s="35">
        <f t="shared" si="727"/>
        <v>8900</v>
      </c>
      <c r="DY233" s="34">
        <v>0</v>
      </c>
      <c r="DZ233" s="9">
        <v>0</v>
      </c>
      <c r="EA233" s="35">
        <f t="shared" si="728"/>
        <v>0</v>
      </c>
      <c r="EB233" s="7">
        <f t="shared" si="729"/>
        <v>1503.80223</v>
      </c>
      <c r="EC233" s="11">
        <f t="shared" si="730"/>
        <v>29177.137999999999</v>
      </c>
    </row>
    <row r="234" spans="1:133" x14ac:dyDescent="0.3">
      <c r="A234" s="43">
        <v>2021</v>
      </c>
      <c r="B234" s="44" t="s">
        <v>12</v>
      </c>
      <c r="C234" s="34">
        <v>0</v>
      </c>
      <c r="D234" s="9">
        <v>0</v>
      </c>
      <c r="E234" s="35">
        <f t="shared" si="732"/>
        <v>0</v>
      </c>
      <c r="F234" s="34">
        <v>0</v>
      </c>
      <c r="G234" s="9">
        <v>0</v>
      </c>
      <c r="H234" s="35">
        <f t="shared" si="688"/>
        <v>0</v>
      </c>
      <c r="I234" s="34">
        <v>0</v>
      </c>
      <c r="J234" s="9">
        <v>0</v>
      </c>
      <c r="K234" s="35">
        <f t="shared" si="689"/>
        <v>0</v>
      </c>
      <c r="L234" s="34">
        <v>0</v>
      </c>
      <c r="M234" s="9">
        <v>0</v>
      </c>
      <c r="N234" s="35">
        <f t="shared" si="690"/>
        <v>0</v>
      </c>
      <c r="O234" s="34">
        <v>0</v>
      </c>
      <c r="P234" s="9">
        <v>0</v>
      </c>
      <c r="Q234" s="35">
        <f t="shared" si="691"/>
        <v>0</v>
      </c>
      <c r="R234" s="34">
        <v>0</v>
      </c>
      <c r="S234" s="9">
        <v>0</v>
      </c>
      <c r="T234" s="35">
        <f t="shared" si="692"/>
        <v>0</v>
      </c>
      <c r="U234" s="34">
        <v>0</v>
      </c>
      <c r="V234" s="9">
        <v>0</v>
      </c>
      <c r="W234" s="35">
        <f t="shared" si="693"/>
        <v>0</v>
      </c>
      <c r="X234" s="34">
        <v>0</v>
      </c>
      <c r="Y234" s="9">
        <v>0</v>
      </c>
      <c r="Z234" s="35">
        <f t="shared" si="694"/>
        <v>0</v>
      </c>
      <c r="AA234" s="34">
        <v>0</v>
      </c>
      <c r="AB234" s="9">
        <v>0</v>
      </c>
      <c r="AC234" s="35">
        <f t="shared" si="695"/>
        <v>0</v>
      </c>
      <c r="AD234" s="34">
        <v>0</v>
      </c>
      <c r="AE234" s="9">
        <v>0</v>
      </c>
      <c r="AF234" s="35">
        <f t="shared" si="696"/>
        <v>0</v>
      </c>
      <c r="AG234" s="34">
        <v>0</v>
      </c>
      <c r="AH234" s="9">
        <v>0</v>
      </c>
      <c r="AI234" s="35">
        <f t="shared" si="697"/>
        <v>0</v>
      </c>
      <c r="AJ234" s="34">
        <v>0</v>
      </c>
      <c r="AK234" s="9">
        <v>0</v>
      </c>
      <c r="AL234" s="35">
        <f t="shared" si="698"/>
        <v>0</v>
      </c>
      <c r="AM234" s="57">
        <v>74.25</v>
      </c>
      <c r="AN234" s="9">
        <v>1385.1659999999999</v>
      </c>
      <c r="AO234" s="35">
        <f t="shared" si="699"/>
        <v>18655.434343434343</v>
      </c>
      <c r="AP234" s="34">
        <v>0</v>
      </c>
      <c r="AQ234" s="9">
        <v>0</v>
      </c>
      <c r="AR234" s="35">
        <f t="shared" si="700"/>
        <v>0</v>
      </c>
      <c r="AS234" s="57">
        <v>362.625</v>
      </c>
      <c r="AT234" s="9">
        <v>6963.2550000000001</v>
      </c>
      <c r="AU234" s="35">
        <f t="shared" si="701"/>
        <v>19202.357807652534</v>
      </c>
      <c r="AV234" s="34">
        <v>0</v>
      </c>
      <c r="AW234" s="9">
        <v>0</v>
      </c>
      <c r="AX234" s="35">
        <f t="shared" si="702"/>
        <v>0</v>
      </c>
      <c r="AY234" s="34">
        <v>0</v>
      </c>
      <c r="AZ234" s="9">
        <v>0</v>
      </c>
      <c r="BA234" s="35">
        <f t="shared" si="703"/>
        <v>0</v>
      </c>
      <c r="BB234" s="34">
        <v>0</v>
      </c>
      <c r="BC234" s="9">
        <v>0</v>
      </c>
      <c r="BD234" s="35">
        <f t="shared" si="704"/>
        <v>0</v>
      </c>
      <c r="BE234" s="34">
        <v>0</v>
      </c>
      <c r="BF234" s="9">
        <v>0</v>
      </c>
      <c r="BG234" s="35">
        <f t="shared" si="705"/>
        <v>0</v>
      </c>
      <c r="BH234" s="34">
        <v>0</v>
      </c>
      <c r="BI234" s="9">
        <v>0</v>
      </c>
      <c r="BJ234" s="35">
        <f t="shared" si="706"/>
        <v>0</v>
      </c>
      <c r="BK234" s="34">
        <v>0</v>
      </c>
      <c r="BL234" s="9">
        <v>0</v>
      </c>
      <c r="BM234" s="35">
        <f t="shared" si="707"/>
        <v>0</v>
      </c>
      <c r="BN234" s="34">
        <v>0</v>
      </c>
      <c r="BO234" s="9">
        <v>0</v>
      </c>
      <c r="BP234" s="35">
        <f t="shared" si="708"/>
        <v>0</v>
      </c>
      <c r="BQ234" s="34">
        <v>0</v>
      </c>
      <c r="BR234" s="9">
        <v>0</v>
      </c>
      <c r="BS234" s="35">
        <f t="shared" si="709"/>
        <v>0</v>
      </c>
      <c r="BT234" s="34">
        <v>0</v>
      </c>
      <c r="BU234" s="9">
        <v>0</v>
      </c>
      <c r="BV234" s="35">
        <f t="shared" si="710"/>
        <v>0</v>
      </c>
      <c r="BW234" s="34">
        <v>0</v>
      </c>
      <c r="BX234" s="9">
        <v>0</v>
      </c>
      <c r="BY234" s="35">
        <f t="shared" si="711"/>
        <v>0</v>
      </c>
      <c r="BZ234" s="34"/>
      <c r="CA234" s="9"/>
      <c r="CB234" s="35"/>
      <c r="CC234" s="34">
        <v>0</v>
      </c>
      <c r="CD234" s="9">
        <v>0</v>
      </c>
      <c r="CE234" s="35">
        <f t="shared" si="712"/>
        <v>0</v>
      </c>
      <c r="CF234" s="34">
        <v>0</v>
      </c>
      <c r="CG234" s="9">
        <v>0</v>
      </c>
      <c r="CH234" s="35">
        <f t="shared" si="713"/>
        <v>0</v>
      </c>
      <c r="CI234" s="34">
        <v>0</v>
      </c>
      <c r="CJ234" s="9">
        <v>0</v>
      </c>
      <c r="CK234" s="35">
        <f t="shared" si="714"/>
        <v>0</v>
      </c>
      <c r="CL234" s="57">
        <v>18</v>
      </c>
      <c r="CM234" s="9">
        <v>166.71100000000001</v>
      </c>
      <c r="CN234" s="35">
        <f t="shared" si="715"/>
        <v>9261.7222222222226</v>
      </c>
      <c r="CO234" s="34">
        <v>0</v>
      </c>
      <c r="CP234" s="9">
        <v>0</v>
      </c>
      <c r="CQ234" s="35">
        <f t="shared" si="716"/>
        <v>0</v>
      </c>
      <c r="CR234" s="34">
        <v>0</v>
      </c>
      <c r="CS234" s="9">
        <v>0</v>
      </c>
      <c r="CT234" s="35">
        <f t="shared" si="717"/>
        <v>0</v>
      </c>
      <c r="CU234" s="34">
        <v>0</v>
      </c>
      <c r="CV234" s="9">
        <v>0</v>
      </c>
      <c r="CW234" s="35">
        <f t="shared" si="718"/>
        <v>0</v>
      </c>
      <c r="CX234" s="34">
        <v>0</v>
      </c>
      <c r="CY234" s="9">
        <v>0</v>
      </c>
      <c r="CZ234" s="35">
        <f t="shared" si="719"/>
        <v>0</v>
      </c>
      <c r="DA234" s="57">
        <v>6.6E-4</v>
      </c>
      <c r="DB234" s="9">
        <v>1.286</v>
      </c>
      <c r="DC234" s="35">
        <f t="shared" si="720"/>
        <v>1948484.8484848484</v>
      </c>
      <c r="DD234" s="34">
        <v>0</v>
      </c>
      <c r="DE234" s="9">
        <v>0</v>
      </c>
      <c r="DF234" s="35">
        <f t="shared" si="721"/>
        <v>0</v>
      </c>
      <c r="DG234" s="34">
        <v>0</v>
      </c>
      <c r="DH234" s="9">
        <v>0</v>
      </c>
      <c r="DI234" s="35">
        <f t="shared" si="722"/>
        <v>0</v>
      </c>
      <c r="DJ234" s="34">
        <v>0</v>
      </c>
      <c r="DK234" s="9">
        <v>0</v>
      </c>
      <c r="DL234" s="35">
        <f t="shared" si="723"/>
        <v>0</v>
      </c>
      <c r="DM234" s="57">
        <v>166.95</v>
      </c>
      <c r="DN234" s="9">
        <v>2229.5610000000001</v>
      </c>
      <c r="DO234" s="35">
        <f t="shared" si="724"/>
        <v>13354.663072776282</v>
      </c>
      <c r="DP234" s="57">
        <v>515.67499999999995</v>
      </c>
      <c r="DQ234" s="9">
        <v>10160.253000000001</v>
      </c>
      <c r="DR234" s="35">
        <f t="shared" si="725"/>
        <v>19702.822514180447</v>
      </c>
      <c r="DS234" s="34">
        <v>0</v>
      </c>
      <c r="DT234" s="9">
        <v>0</v>
      </c>
      <c r="DU234" s="35">
        <f t="shared" si="726"/>
        <v>0</v>
      </c>
      <c r="DV234" s="34">
        <v>0</v>
      </c>
      <c r="DW234" s="9">
        <v>0</v>
      </c>
      <c r="DX234" s="35">
        <f t="shared" si="727"/>
        <v>0</v>
      </c>
      <c r="DY234" s="34">
        <v>0</v>
      </c>
      <c r="DZ234" s="9">
        <v>0</v>
      </c>
      <c r="EA234" s="35">
        <f t="shared" si="728"/>
        <v>0</v>
      </c>
      <c r="EB234" s="7">
        <f t="shared" si="729"/>
        <v>1137.5006599999999</v>
      </c>
      <c r="EC234" s="11">
        <f t="shared" si="730"/>
        <v>20906.232</v>
      </c>
    </row>
    <row r="235" spans="1:133" x14ac:dyDescent="0.3">
      <c r="A235" s="43">
        <v>2021</v>
      </c>
      <c r="B235" s="44" t="s">
        <v>13</v>
      </c>
      <c r="C235" s="34">
        <v>0</v>
      </c>
      <c r="D235" s="9">
        <v>0</v>
      </c>
      <c r="E235" s="35">
        <f t="shared" si="732"/>
        <v>0</v>
      </c>
      <c r="F235" s="34">
        <v>0</v>
      </c>
      <c r="G235" s="9">
        <v>0</v>
      </c>
      <c r="H235" s="35">
        <f t="shared" si="688"/>
        <v>0</v>
      </c>
      <c r="I235" s="34">
        <v>0</v>
      </c>
      <c r="J235" s="9">
        <v>0</v>
      </c>
      <c r="K235" s="35">
        <f t="shared" si="689"/>
        <v>0</v>
      </c>
      <c r="L235" s="34">
        <v>0</v>
      </c>
      <c r="M235" s="9">
        <v>0</v>
      </c>
      <c r="N235" s="35">
        <f t="shared" si="690"/>
        <v>0</v>
      </c>
      <c r="O235" s="34">
        <v>0</v>
      </c>
      <c r="P235" s="9">
        <v>0</v>
      </c>
      <c r="Q235" s="35">
        <f t="shared" si="691"/>
        <v>0</v>
      </c>
      <c r="R235" s="34">
        <v>0</v>
      </c>
      <c r="S235" s="9">
        <v>0</v>
      </c>
      <c r="T235" s="35">
        <f t="shared" si="692"/>
        <v>0</v>
      </c>
      <c r="U235" s="34">
        <v>0</v>
      </c>
      <c r="V235" s="9">
        <v>0</v>
      </c>
      <c r="W235" s="35">
        <f t="shared" si="693"/>
        <v>0</v>
      </c>
      <c r="X235" s="57">
        <v>100</v>
      </c>
      <c r="Y235" s="9">
        <v>1578.432</v>
      </c>
      <c r="Z235" s="35">
        <f t="shared" si="694"/>
        <v>15784.320000000002</v>
      </c>
      <c r="AA235" s="34">
        <v>0</v>
      </c>
      <c r="AB235" s="9">
        <v>0</v>
      </c>
      <c r="AC235" s="35">
        <f t="shared" si="695"/>
        <v>0</v>
      </c>
      <c r="AD235" s="34">
        <v>0</v>
      </c>
      <c r="AE235" s="9">
        <v>0</v>
      </c>
      <c r="AF235" s="35">
        <f t="shared" si="696"/>
        <v>0</v>
      </c>
      <c r="AG235" s="34">
        <v>0</v>
      </c>
      <c r="AH235" s="9">
        <v>0</v>
      </c>
      <c r="AI235" s="35">
        <f t="shared" si="697"/>
        <v>0</v>
      </c>
      <c r="AJ235" s="34">
        <v>0</v>
      </c>
      <c r="AK235" s="9">
        <v>0</v>
      </c>
      <c r="AL235" s="35">
        <f t="shared" si="698"/>
        <v>0</v>
      </c>
      <c r="AM235" s="57">
        <v>297</v>
      </c>
      <c r="AN235" s="9">
        <v>5654.125</v>
      </c>
      <c r="AO235" s="35">
        <f t="shared" si="699"/>
        <v>19037.457912457914</v>
      </c>
      <c r="AP235" s="34">
        <v>0</v>
      </c>
      <c r="AQ235" s="9">
        <v>0</v>
      </c>
      <c r="AR235" s="35">
        <f t="shared" si="700"/>
        <v>0</v>
      </c>
      <c r="AS235" s="57">
        <v>83.425169999999994</v>
      </c>
      <c r="AT235" s="9">
        <v>1973.3720000000001</v>
      </c>
      <c r="AU235" s="35">
        <f t="shared" si="701"/>
        <v>23654.395909531861</v>
      </c>
      <c r="AV235" s="34">
        <v>0</v>
      </c>
      <c r="AW235" s="9">
        <v>0</v>
      </c>
      <c r="AX235" s="35">
        <f t="shared" si="702"/>
        <v>0</v>
      </c>
      <c r="AY235" s="34">
        <v>0</v>
      </c>
      <c r="AZ235" s="9">
        <v>0</v>
      </c>
      <c r="BA235" s="35">
        <f t="shared" si="703"/>
        <v>0</v>
      </c>
      <c r="BB235" s="57">
        <v>2.1000000000000003E-3</v>
      </c>
      <c r="BC235" s="9">
        <v>1.9379999999999999</v>
      </c>
      <c r="BD235" s="35">
        <f t="shared" si="704"/>
        <v>922857.14285714261</v>
      </c>
      <c r="BE235" s="34">
        <v>0</v>
      </c>
      <c r="BF235" s="9">
        <v>0</v>
      </c>
      <c r="BG235" s="35">
        <f t="shared" si="705"/>
        <v>0</v>
      </c>
      <c r="BH235" s="57">
        <v>99</v>
      </c>
      <c r="BI235" s="9">
        <v>1772.3530000000001</v>
      </c>
      <c r="BJ235" s="35">
        <f t="shared" si="706"/>
        <v>17902.555555555555</v>
      </c>
      <c r="BK235" s="34">
        <v>0</v>
      </c>
      <c r="BL235" s="9">
        <v>0</v>
      </c>
      <c r="BM235" s="35">
        <f t="shared" si="707"/>
        <v>0</v>
      </c>
      <c r="BN235" s="34">
        <v>0</v>
      </c>
      <c r="BO235" s="9">
        <v>0</v>
      </c>
      <c r="BP235" s="35">
        <f t="shared" si="708"/>
        <v>0</v>
      </c>
      <c r="BQ235" s="34">
        <v>0</v>
      </c>
      <c r="BR235" s="9">
        <v>0</v>
      </c>
      <c r="BS235" s="35">
        <f t="shared" si="709"/>
        <v>0</v>
      </c>
      <c r="BT235" s="34">
        <v>0</v>
      </c>
      <c r="BU235" s="9">
        <v>0</v>
      </c>
      <c r="BV235" s="35">
        <f t="shared" si="710"/>
        <v>0</v>
      </c>
      <c r="BW235" s="34">
        <v>0</v>
      </c>
      <c r="BX235" s="9">
        <v>0</v>
      </c>
      <c r="BY235" s="35">
        <f t="shared" si="711"/>
        <v>0</v>
      </c>
      <c r="BZ235" s="57"/>
      <c r="CA235" s="9"/>
      <c r="CB235" s="35"/>
      <c r="CC235" s="57">
        <v>0.05</v>
      </c>
      <c r="CD235" s="9">
        <v>16.286000000000001</v>
      </c>
      <c r="CE235" s="35">
        <f t="shared" si="712"/>
        <v>325720</v>
      </c>
      <c r="CF235" s="34">
        <v>0</v>
      </c>
      <c r="CG235" s="9">
        <v>0</v>
      </c>
      <c r="CH235" s="35">
        <f t="shared" si="713"/>
        <v>0</v>
      </c>
      <c r="CI235" s="34">
        <v>0</v>
      </c>
      <c r="CJ235" s="9">
        <v>0</v>
      </c>
      <c r="CK235" s="35">
        <f t="shared" si="714"/>
        <v>0</v>
      </c>
      <c r="CL235" s="57">
        <v>20</v>
      </c>
      <c r="CM235" s="9">
        <v>642.36500000000001</v>
      </c>
      <c r="CN235" s="35">
        <f t="shared" si="715"/>
        <v>32118.250000000004</v>
      </c>
      <c r="CO235" s="34">
        <v>0</v>
      </c>
      <c r="CP235" s="9">
        <v>0</v>
      </c>
      <c r="CQ235" s="35">
        <f t="shared" si="716"/>
        <v>0</v>
      </c>
      <c r="CR235" s="57">
        <v>8.5999999999999998E-4</v>
      </c>
      <c r="CS235" s="9">
        <v>3.0139999999999998</v>
      </c>
      <c r="CT235" s="35">
        <f t="shared" si="717"/>
        <v>3504651.1627906975</v>
      </c>
      <c r="CU235" s="34">
        <v>0</v>
      </c>
      <c r="CV235" s="9">
        <v>0</v>
      </c>
      <c r="CW235" s="35">
        <f t="shared" si="718"/>
        <v>0</v>
      </c>
      <c r="CX235" s="34">
        <v>0</v>
      </c>
      <c r="CY235" s="9">
        <v>0</v>
      </c>
      <c r="CZ235" s="35">
        <f t="shared" si="719"/>
        <v>0</v>
      </c>
      <c r="DA235" s="34">
        <v>0</v>
      </c>
      <c r="DB235" s="9">
        <v>0</v>
      </c>
      <c r="DC235" s="35">
        <f t="shared" si="720"/>
        <v>0</v>
      </c>
      <c r="DD235" s="34">
        <v>0</v>
      </c>
      <c r="DE235" s="9">
        <v>0</v>
      </c>
      <c r="DF235" s="35">
        <f t="shared" si="721"/>
        <v>0</v>
      </c>
      <c r="DG235" s="34">
        <v>0</v>
      </c>
      <c r="DH235" s="9">
        <v>0</v>
      </c>
      <c r="DI235" s="35">
        <f t="shared" si="722"/>
        <v>0</v>
      </c>
      <c r="DJ235" s="34">
        <v>0</v>
      </c>
      <c r="DK235" s="9">
        <v>0</v>
      </c>
      <c r="DL235" s="35">
        <f t="shared" si="723"/>
        <v>0</v>
      </c>
      <c r="DM235" s="57">
        <v>108</v>
      </c>
      <c r="DN235" s="9">
        <v>1476.8689999999999</v>
      </c>
      <c r="DO235" s="35">
        <f t="shared" si="724"/>
        <v>13674.712962962962</v>
      </c>
      <c r="DP235" s="57">
        <v>916.82568000000003</v>
      </c>
      <c r="DQ235" s="9">
        <v>15951.915000000001</v>
      </c>
      <c r="DR235" s="35">
        <f t="shared" si="725"/>
        <v>17399.070889899158</v>
      </c>
      <c r="DS235" s="34">
        <v>0</v>
      </c>
      <c r="DT235" s="9">
        <v>0</v>
      </c>
      <c r="DU235" s="35">
        <f t="shared" si="726"/>
        <v>0</v>
      </c>
      <c r="DV235" s="34">
        <v>0</v>
      </c>
      <c r="DW235" s="9">
        <v>0</v>
      </c>
      <c r="DX235" s="35">
        <f t="shared" si="727"/>
        <v>0</v>
      </c>
      <c r="DY235" s="34">
        <v>0</v>
      </c>
      <c r="DZ235" s="9">
        <v>0</v>
      </c>
      <c r="EA235" s="35">
        <f t="shared" si="728"/>
        <v>0</v>
      </c>
      <c r="EB235" s="7">
        <f>C235+L235+O235+U235+X235+AA235+AD235+AG235+AM235+AP235+AS235+AV235+AY235+BE235+BB235+BH235+BK235+BN235+BQ235+BW235+CF235+CI235+CL235+CU235+CX235+DA235+DG235+DJ235+DM235+DP235+DY235+DD235+R235+AJ235+BT235+CC235+CO235+F235+DV235+CR235</f>
        <v>1624.3038100000001</v>
      </c>
      <c r="EC235" s="11">
        <f>D235+M235+P235+V235+Y235+AB235+AE235+AH235+AN235+AQ235+AT235+AW235+AZ235+BF235+BC235+BI235+BL235+BO235+BR235+BX235+CG235+CJ235+CM235+CV235+CY235+DB235+DH235+DK235+DN235+DQ235+DZ235+DE235+S235+AK235+BU235+CD235+CP235+G235+DW235+CS235</f>
        <v>29070.669000000002</v>
      </c>
    </row>
    <row r="236" spans="1:133" x14ac:dyDescent="0.3">
      <c r="A236" s="43">
        <v>2021</v>
      </c>
      <c r="B236" s="44" t="s">
        <v>14</v>
      </c>
      <c r="C236" s="34">
        <v>0</v>
      </c>
      <c r="D236" s="9">
        <v>0</v>
      </c>
      <c r="E236" s="35">
        <f t="shared" si="732"/>
        <v>0</v>
      </c>
      <c r="F236" s="34">
        <v>0</v>
      </c>
      <c r="G236" s="9">
        <v>0</v>
      </c>
      <c r="H236" s="35">
        <f t="shared" si="688"/>
        <v>0</v>
      </c>
      <c r="I236" s="34">
        <v>0</v>
      </c>
      <c r="J236" s="9">
        <v>0</v>
      </c>
      <c r="K236" s="35">
        <f t="shared" si="689"/>
        <v>0</v>
      </c>
      <c r="L236" s="34">
        <v>0</v>
      </c>
      <c r="M236" s="9">
        <v>0</v>
      </c>
      <c r="N236" s="35">
        <f t="shared" si="690"/>
        <v>0</v>
      </c>
      <c r="O236" s="34">
        <v>0</v>
      </c>
      <c r="P236" s="9">
        <v>0</v>
      </c>
      <c r="Q236" s="35">
        <f t="shared" si="691"/>
        <v>0</v>
      </c>
      <c r="R236" s="34">
        <v>0</v>
      </c>
      <c r="S236" s="9">
        <v>0</v>
      </c>
      <c r="T236" s="35">
        <f t="shared" si="692"/>
        <v>0</v>
      </c>
      <c r="U236" s="34">
        <v>0</v>
      </c>
      <c r="V236" s="9">
        <v>0</v>
      </c>
      <c r="W236" s="35">
        <f t="shared" si="693"/>
        <v>0</v>
      </c>
      <c r="X236" s="57">
        <v>100</v>
      </c>
      <c r="Y236" s="9">
        <v>1684.6980000000001</v>
      </c>
      <c r="Z236" s="35">
        <f t="shared" si="694"/>
        <v>16846.980000000003</v>
      </c>
      <c r="AA236" s="34">
        <v>0</v>
      </c>
      <c r="AB236" s="9">
        <v>0</v>
      </c>
      <c r="AC236" s="35">
        <f t="shared" si="695"/>
        <v>0</v>
      </c>
      <c r="AD236" s="34">
        <v>0</v>
      </c>
      <c r="AE236" s="9">
        <v>0</v>
      </c>
      <c r="AF236" s="35">
        <f t="shared" si="696"/>
        <v>0</v>
      </c>
      <c r="AG236" s="34">
        <v>0</v>
      </c>
      <c r="AH236" s="9">
        <v>0</v>
      </c>
      <c r="AI236" s="35">
        <f t="shared" si="697"/>
        <v>0</v>
      </c>
      <c r="AJ236" s="34">
        <v>0</v>
      </c>
      <c r="AK236" s="9">
        <v>0</v>
      </c>
      <c r="AL236" s="35">
        <f t="shared" si="698"/>
        <v>0</v>
      </c>
      <c r="AM236" s="57">
        <v>437.75</v>
      </c>
      <c r="AN236" s="9">
        <v>8260.7289999999994</v>
      </c>
      <c r="AO236" s="35">
        <f t="shared" si="699"/>
        <v>18870.882924043402</v>
      </c>
      <c r="AP236" s="57">
        <v>120</v>
      </c>
      <c r="AQ236" s="9">
        <v>1616.41</v>
      </c>
      <c r="AR236" s="35">
        <f t="shared" si="700"/>
        <v>13470.083333333334</v>
      </c>
      <c r="AS236" s="57">
        <v>40.002510000000001</v>
      </c>
      <c r="AT236" s="9">
        <v>798.41600000000005</v>
      </c>
      <c r="AU236" s="35">
        <f t="shared" si="701"/>
        <v>19959.147563490391</v>
      </c>
      <c r="AV236" s="34">
        <v>0</v>
      </c>
      <c r="AW236" s="9">
        <v>0</v>
      </c>
      <c r="AX236" s="35">
        <f t="shared" si="702"/>
        <v>0</v>
      </c>
      <c r="AY236" s="34">
        <v>0</v>
      </c>
      <c r="AZ236" s="9">
        <v>0</v>
      </c>
      <c r="BA236" s="35">
        <f t="shared" si="703"/>
        <v>0</v>
      </c>
      <c r="BB236" s="34">
        <v>0</v>
      </c>
      <c r="BC236" s="9">
        <v>0</v>
      </c>
      <c r="BD236" s="35">
        <f t="shared" si="704"/>
        <v>0</v>
      </c>
      <c r="BE236" s="34">
        <v>0</v>
      </c>
      <c r="BF236" s="9">
        <v>0</v>
      </c>
      <c r="BG236" s="35">
        <f t="shared" si="705"/>
        <v>0</v>
      </c>
      <c r="BH236" s="34">
        <v>0</v>
      </c>
      <c r="BI236" s="9">
        <v>0</v>
      </c>
      <c r="BJ236" s="35">
        <f t="shared" si="706"/>
        <v>0</v>
      </c>
      <c r="BK236" s="34">
        <v>0</v>
      </c>
      <c r="BL236" s="9">
        <v>0</v>
      </c>
      <c r="BM236" s="35">
        <f t="shared" si="707"/>
        <v>0</v>
      </c>
      <c r="BN236" s="34">
        <v>0</v>
      </c>
      <c r="BO236" s="9">
        <v>0</v>
      </c>
      <c r="BP236" s="35">
        <f t="shared" si="708"/>
        <v>0</v>
      </c>
      <c r="BQ236" s="34">
        <v>0</v>
      </c>
      <c r="BR236" s="9">
        <v>0</v>
      </c>
      <c r="BS236" s="35">
        <f t="shared" si="709"/>
        <v>0</v>
      </c>
      <c r="BT236" s="34">
        <v>0</v>
      </c>
      <c r="BU236" s="9">
        <v>0</v>
      </c>
      <c r="BV236" s="35">
        <f t="shared" si="710"/>
        <v>0</v>
      </c>
      <c r="BW236" s="34">
        <v>0</v>
      </c>
      <c r="BX236" s="9">
        <v>0</v>
      </c>
      <c r="BY236" s="35">
        <f t="shared" si="711"/>
        <v>0</v>
      </c>
      <c r="BZ236" s="34"/>
      <c r="CA236" s="9"/>
      <c r="CB236" s="35"/>
      <c r="CC236" s="34">
        <v>0</v>
      </c>
      <c r="CD236" s="9">
        <v>0</v>
      </c>
      <c r="CE236" s="35">
        <f t="shared" si="712"/>
        <v>0</v>
      </c>
      <c r="CF236" s="57">
        <v>127.02633999999999</v>
      </c>
      <c r="CG236" s="9">
        <v>3491.6660000000002</v>
      </c>
      <c r="CH236" s="35">
        <f t="shared" si="713"/>
        <v>27487.732071946655</v>
      </c>
      <c r="CI236" s="34">
        <v>0</v>
      </c>
      <c r="CJ236" s="9">
        <v>0</v>
      </c>
      <c r="CK236" s="35">
        <f t="shared" si="714"/>
        <v>0</v>
      </c>
      <c r="CL236" s="57">
        <v>16</v>
      </c>
      <c r="CM236" s="9">
        <v>656.93499999999995</v>
      </c>
      <c r="CN236" s="35">
        <f t="shared" si="715"/>
        <v>41058.4375</v>
      </c>
      <c r="CO236" s="34">
        <v>0</v>
      </c>
      <c r="CP236" s="9">
        <v>0</v>
      </c>
      <c r="CQ236" s="35">
        <f t="shared" si="716"/>
        <v>0</v>
      </c>
      <c r="CR236" s="34">
        <v>0</v>
      </c>
      <c r="CS236" s="9">
        <v>0</v>
      </c>
      <c r="CT236" s="35">
        <f t="shared" si="717"/>
        <v>0</v>
      </c>
      <c r="CU236" s="34">
        <v>0</v>
      </c>
      <c r="CV236" s="9">
        <v>0</v>
      </c>
      <c r="CW236" s="35">
        <f t="shared" si="718"/>
        <v>0</v>
      </c>
      <c r="CX236" s="34">
        <v>0</v>
      </c>
      <c r="CY236" s="9">
        <v>0</v>
      </c>
      <c r="CZ236" s="35">
        <f t="shared" si="719"/>
        <v>0</v>
      </c>
      <c r="DA236" s="34">
        <v>0</v>
      </c>
      <c r="DB236" s="9">
        <v>0</v>
      </c>
      <c r="DC236" s="35">
        <f t="shared" si="720"/>
        <v>0</v>
      </c>
      <c r="DD236" s="34">
        <v>0</v>
      </c>
      <c r="DE236" s="9">
        <v>0</v>
      </c>
      <c r="DF236" s="35">
        <f t="shared" si="721"/>
        <v>0</v>
      </c>
      <c r="DG236" s="34">
        <v>0</v>
      </c>
      <c r="DH236" s="9">
        <v>0</v>
      </c>
      <c r="DI236" s="35">
        <f t="shared" si="722"/>
        <v>0</v>
      </c>
      <c r="DJ236" s="34">
        <v>0</v>
      </c>
      <c r="DK236" s="9">
        <v>0</v>
      </c>
      <c r="DL236" s="35">
        <f t="shared" si="723"/>
        <v>0</v>
      </c>
      <c r="DM236" s="34">
        <v>0</v>
      </c>
      <c r="DN236" s="9">
        <v>0</v>
      </c>
      <c r="DO236" s="35">
        <f t="shared" si="724"/>
        <v>0</v>
      </c>
      <c r="DP236" s="57">
        <v>494.87571999999994</v>
      </c>
      <c r="DQ236" s="9">
        <v>8947.1880000000001</v>
      </c>
      <c r="DR236" s="35">
        <f t="shared" si="725"/>
        <v>18079.666547390931</v>
      </c>
      <c r="DS236" s="34">
        <v>0</v>
      </c>
      <c r="DT236" s="9">
        <v>0</v>
      </c>
      <c r="DU236" s="35">
        <f t="shared" si="726"/>
        <v>0</v>
      </c>
      <c r="DV236" s="34">
        <v>0</v>
      </c>
      <c r="DW236" s="9">
        <v>0</v>
      </c>
      <c r="DX236" s="35">
        <f t="shared" si="727"/>
        <v>0</v>
      </c>
      <c r="DY236" s="34">
        <v>0</v>
      </c>
      <c r="DZ236" s="9">
        <v>0</v>
      </c>
      <c r="EA236" s="35">
        <f t="shared" si="728"/>
        <v>0</v>
      </c>
      <c r="EB236" s="7">
        <f t="shared" ref="EB236:EB239" si="733">C236+L236+O236+U236+X236+AA236+AD236+AG236+AM236+AP236+AS236+AV236+AY236+BE236+BB236+BH236+BK236+BN236+BQ236+BW236+CF236+CI236+CL236+CU236+CX236+DA236+DG236+DJ236+DM236+DP236+DY236+DD236+R236+AJ236+BT236+CC236+CO236+F236+DV236+CR236</f>
        <v>1335.6545699999999</v>
      </c>
      <c r="EC236" s="11">
        <f t="shared" ref="EC236:EC239" si="734">D236+M236+P236+V236+Y236+AB236+AE236+AH236+AN236+AQ236+AT236+AW236+AZ236+BF236+BC236+BI236+BL236+BO236+BR236+BX236+CG236+CJ236+CM236+CV236+CY236+DB236+DH236+DK236+DN236+DQ236+DZ236+DE236+S236+AK236+BU236+CD236+CP236+G236+DW236+CS236</f>
        <v>25456.042000000001</v>
      </c>
    </row>
    <row r="237" spans="1:133" x14ac:dyDescent="0.3">
      <c r="A237" s="43">
        <v>2021</v>
      </c>
      <c r="B237" s="35" t="s">
        <v>15</v>
      </c>
      <c r="C237" s="34">
        <v>0</v>
      </c>
      <c r="D237" s="9">
        <v>0</v>
      </c>
      <c r="E237" s="35">
        <f t="shared" si="732"/>
        <v>0</v>
      </c>
      <c r="F237" s="34">
        <v>0</v>
      </c>
      <c r="G237" s="9">
        <v>0</v>
      </c>
      <c r="H237" s="35">
        <f t="shared" si="688"/>
        <v>0</v>
      </c>
      <c r="I237" s="34">
        <v>0</v>
      </c>
      <c r="J237" s="9">
        <v>0</v>
      </c>
      <c r="K237" s="35">
        <f t="shared" si="689"/>
        <v>0</v>
      </c>
      <c r="L237" s="34">
        <v>0</v>
      </c>
      <c r="M237" s="9">
        <v>0</v>
      </c>
      <c r="N237" s="35">
        <f t="shared" si="690"/>
        <v>0</v>
      </c>
      <c r="O237" s="34">
        <v>0</v>
      </c>
      <c r="P237" s="9">
        <v>0</v>
      </c>
      <c r="Q237" s="35">
        <f t="shared" si="691"/>
        <v>0</v>
      </c>
      <c r="R237" s="34">
        <v>0</v>
      </c>
      <c r="S237" s="9">
        <v>0</v>
      </c>
      <c r="T237" s="35">
        <f t="shared" si="692"/>
        <v>0</v>
      </c>
      <c r="U237" s="34">
        <v>0</v>
      </c>
      <c r="V237" s="9">
        <v>0</v>
      </c>
      <c r="W237" s="35">
        <f t="shared" si="693"/>
        <v>0</v>
      </c>
      <c r="X237" s="57">
        <v>298.5</v>
      </c>
      <c r="Y237" s="9">
        <v>4994.8620000000001</v>
      </c>
      <c r="Z237" s="35">
        <f t="shared" si="694"/>
        <v>16733.206030150755</v>
      </c>
      <c r="AA237" s="34">
        <v>0</v>
      </c>
      <c r="AB237" s="9">
        <v>0</v>
      </c>
      <c r="AC237" s="35">
        <f t="shared" si="695"/>
        <v>0</v>
      </c>
      <c r="AD237" s="34">
        <v>0</v>
      </c>
      <c r="AE237" s="9">
        <v>0</v>
      </c>
      <c r="AF237" s="35">
        <f t="shared" si="696"/>
        <v>0</v>
      </c>
      <c r="AG237" s="34">
        <v>0</v>
      </c>
      <c r="AH237" s="9">
        <v>0</v>
      </c>
      <c r="AI237" s="35">
        <f t="shared" si="697"/>
        <v>0</v>
      </c>
      <c r="AJ237" s="34">
        <v>0</v>
      </c>
      <c r="AK237" s="9">
        <v>0</v>
      </c>
      <c r="AL237" s="35">
        <f t="shared" si="698"/>
        <v>0</v>
      </c>
      <c r="AM237" s="57">
        <v>254.81904</v>
      </c>
      <c r="AN237" s="9">
        <v>4743.826</v>
      </c>
      <c r="AO237" s="35">
        <f t="shared" si="699"/>
        <v>18616.450324905076</v>
      </c>
      <c r="AP237" s="34">
        <v>0</v>
      </c>
      <c r="AQ237" s="9">
        <v>0</v>
      </c>
      <c r="AR237" s="35">
        <f t="shared" si="700"/>
        <v>0</v>
      </c>
      <c r="AS237" s="57">
        <v>1063.0211399999998</v>
      </c>
      <c r="AT237" s="9">
        <v>21392.276999999998</v>
      </c>
      <c r="AU237" s="35">
        <f t="shared" si="701"/>
        <v>20124.037232222872</v>
      </c>
      <c r="AV237" s="34">
        <v>0</v>
      </c>
      <c r="AW237" s="9">
        <v>0</v>
      </c>
      <c r="AX237" s="35">
        <f t="shared" si="702"/>
        <v>0</v>
      </c>
      <c r="AY237" s="34">
        <v>0</v>
      </c>
      <c r="AZ237" s="9">
        <v>0</v>
      </c>
      <c r="BA237" s="35">
        <f t="shared" si="703"/>
        <v>0</v>
      </c>
      <c r="BB237" s="34">
        <v>0</v>
      </c>
      <c r="BC237" s="9">
        <v>0</v>
      </c>
      <c r="BD237" s="35">
        <f t="shared" si="704"/>
        <v>0</v>
      </c>
      <c r="BE237" s="34">
        <v>0</v>
      </c>
      <c r="BF237" s="9">
        <v>0</v>
      </c>
      <c r="BG237" s="35">
        <f t="shared" si="705"/>
        <v>0</v>
      </c>
      <c r="BH237" s="57">
        <v>247.47499999999999</v>
      </c>
      <c r="BI237" s="9">
        <v>4444.6099999999997</v>
      </c>
      <c r="BJ237" s="35">
        <f t="shared" si="706"/>
        <v>17959.834326699667</v>
      </c>
      <c r="BK237" s="34">
        <v>0</v>
      </c>
      <c r="BL237" s="9">
        <v>0</v>
      </c>
      <c r="BM237" s="35">
        <f t="shared" si="707"/>
        <v>0</v>
      </c>
      <c r="BN237" s="34">
        <v>0</v>
      </c>
      <c r="BO237" s="9">
        <v>0</v>
      </c>
      <c r="BP237" s="35">
        <f t="shared" si="708"/>
        <v>0</v>
      </c>
      <c r="BQ237" s="34">
        <v>0</v>
      </c>
      <c r="BR237" s="9">
        <v>0</v>
      </c>
      <c r="BS237" s="35">
        <f t="shared" si="709"/>
        <v>0</v>
      </c>
      <c r="BT237" s="34">
        <v>0</v>
      </c>
      <c r="BU237" s="9">
        <v>0</v>
      </c>
      <c r="BV237" s="35">
        <f t="shared" si="710"/>
        <v>0</v>
      </c>
      <c r="BW237" s="34">
        <v>0</v>
      </c>
      <c r="BX237" s="9">
        <v>0</v>
      </c>
      <c r="BY237" s="35">
        <f t="shared" si="711"/>
        <v>0</v>
      </c>
      <c r="BZ237" s="34"/>
      <c r="CA237" s="9"/>
      <c r="CB237" s="35"/>
      <c r="CC237" s="34">
        <v>0</v>
      </c>
      <c r="CD237" s="9">
        <v>0</v>
      </c>
      <c r="CE237" s="35">
        <f t="shared" si="712"/>
        <v>0</v>
      </c>
      <c r="CF237" s="57">
        <v>5.3299999999999997E-3</v>
      </c>
      <c r="CG237" s="9">
        <v>1.825</v>
      </c>
      <c r="CH237" s="35">
        <f t="shared" si="713"/>
        <v>342401.5009380863</v>
      </c>
      <c r="CI237" s="34">
        <v>0</v>
      </c>
      <c r="CJ237" s="9">
        <v>0</v>
      </c>
      <c r="CK237" s="35">
        <f t="shared" si="714"/>
        <v>0</v>
      </c>
      <c r="CL237" s="34">
        <v>0</v>
      </c>
      <c r="CM237" s="9">
        <v>0</v>
      </c>
      <c r="CN237" s="35">
        <f t="shared" si="715"/>
        <v>0</v>
      </c>
      <c r="CO237" s="34">
        <v>0</v>
      </c>
      <c r="CP237" s="9">
        <v>0</v>
      </c>
      <c r="CQ237" s="35">
        <f t="shared" si="716"/>
        <v>0</v>
      </c>
      <c r="CR237" s="34">
        <v>0</v>
      </c>
      <c r="CS237" s="9">
        <v>0</v>
      </c>
      <c r="CT237" s="35">
        <f t="shared" si="717"/>
        <v>0</v>
      </c>
      <c r="CU237" s="34">
        <v>0</v>
      </c>
      <c r="CV237" s="9">
        <v>0</v>
      </c>
      <c r="CW237" s="35">
        <f t="shared" si="718"/>
        <v>0</v>
      </c>
      <c r="CX237" s="34">
        <v>0</v>
      </c>
      <c r="CY237" s="9">
        <v>0</v>
      </c>
      <c r="CZ237" s="35">
        <f t="shared" si="719"/>
        <v>0</v>
      </c>
      <c r="DA237" s="34">
        <v>0</v>
      </c>
      <c r="DB237" s="9">
        <v>0</v>
      </c>
      <c r="DC237" s="35">
        <f t="shared" si="720"/>
        <v>0</v>
      </c>
      <c r="DD237" s="34">
        <v>0</v>
      </c>
      <c r="DE237" s="9">
        <v>0</v>
      </c>
      <c r="DF237" s="35">
        <f t="shared" si="721"/>
        <v>0</v>
      </c>
      <c r="DG237" s="34">
        <v>0</v>
      </c>
      <c r="DH237" s="9">
        <v>0</v>
      </c>
      <c r="DI237" s="35">
        <f t="shared" si="722"/>
        <v>0</v>
      </c>
      <c r="DJ237" s="34">
        <v>0</v>
      </c>
      <c r="DK237" s="9">
        <v>0</v>
      </c>
      <c r="DL237" s="35">
        <f t="shared" si="723"/>
        <v>0</v>
      </c>
      <c r="DM237" s="57">
        <v>96</v>
      </c>
      <c r="DN237" s="9">
        <v>1243.9960000000001</v>
      </c>
      <c r="DO237" s="35">
        <f t="shared" si="724"/>
        <v>12958.291666666668</v>
      </c>
      <c r="DP237" s="57">
        <v>1369.7249999999999</v>
      </c>
      <c r="DQ237" s="9">
        <v>14081.415000000001</v>
      </c>
      <c r="DR237" s="35">
        <f t="shared" si="725"/>
        <v>10280.468707222253</v>
      </c>
      <c r="DS237" s="34">
        <v>0</v>
      </c>
      <c r="DT237" s="9">
        <v>0</v>
      </c>
      <c r="DU237" s="35">
        <f t="shared" si="726"/>
        <v>0</v>
      </c>
      <c r="DV237" s="34">
        <v>0</v>
      </c>
      <c r="DW237" s="9">
        <v>0</v>
      </c>
      <c r="DX237" s="35">
        <f t="shared" si="727"/>
        <v>0</v>
      </c>
      <c r="DY237" s="34">
        <v>0</v>
      </c>
      <c r="DZ237" s="9">
        <v>0</v>
      </c>
      <c r="EA237" s="35">
        <f t="shared" si="728"/>
        <v>0</v>
      </c>
      <c r="EB237" s="7">
        <f t="shared" si="733"/>
        <v>3329.5455099999995</v>
      </c>
      <c r="EC237" s="11">
        <f t="shared" si="734"/>
        <v>50902.810999999994</v>
      </c>
    </row>
    <row r="238" spans="1:133" x14ac:dyDescent="0.3">
      <c r="A238" s="43">
        <v>2021</v>
      </c>
      <c r="B238" s="44" t="s">
        <v>16</v>
      </c>
      <c r="C238" s="34">
        <v>0</v>
      </c>
      <c r="D238" s="9">
        <v>0</v>
      </c>
      <c r="E238" s="35">
        <f t="shared" si="732"/>
        <v>0</v>
      </c>
      <c r="F238" s="34">
        <v>0</v>
      </c>
      <c r="G238" s="9">
        <v>0</v>
      </c>
      <c r="H238" s="35">
        <f t="shared" si="688"/>
        <v>0</v>
      </c>
      <c r="I238" s="34">
        <v>0</v>
      </c>
      <c r="J238" s="9">
        <v>0</v>
      </c>
      <c r="K238" s="35">
        <f t="shared" si="689"/>
        <v>0</v>
      </c>
      <c r="L238" s="34">
        <v>0</v>
      </c>
      <c r="M238" s="9">
        <v>0</v>
      </c>
      <c r="N238" s="35">
        <f t="shared" si="690"/>
        <v>0</v>
      </c>
      <c r="O238" s="34">
        <v>0</v>
      </c>
      <c r="P238" s="9">
        <v>0</v>
      </c>
      <c r="Q238" s="35">
        <f t="shared" si="691"/>
        <v>0</v>
      </c>
      <c r="R238" s="34">
        <v>0</v>
      </c>
      <c r="S238" s="9">
        <v>0</v>
      </c>
      <c r="T238" s="35">
        <f t="shared" si="692"/>
        <v>0</v>
      </c>
      <c r="U238" s="34">
        <v>0</v>
      </c>
      <c r="V238" s="9">
        <v>0</v>
      </c>
      <c r="W238" s="35">
        <f t="shared" si="693"/>
        <v>0</v>
      </c>
      <c r="X238" s="57">
        <v>375.5</v>
      </c>
      <c r="Y238" s="9">
        <v>6191.8010000000004</v>
      </c>
      <c r="Z238" s="35">
        <f t="shared" si="694"/>
        <v>16489.483355525965</v>
      </c>
      <c r="AA238" s="34">
        <v>0</v>
      </c>
      <c r="AB238" s="9">
        <v>0</v>
      </c>
      <c r="AC238" s="35">
        <f t="shared" si="695"/>
        <v>0</v>
      </c>
      <c r="AD238" s="34">
        <v>0</v>
      </c>
      <c r="AE238" s="9">
        <v>0</v>
      </c>
      <c r="AF238" s="35">
        <f t="shared" si="696"/>
        <v>0</v>
      </c>
      <c r="AG238" s="34">
        <v>0</v>
      </c>
      <c r="AH238" s="9">
        <v>0</v>
      </c>
      <c r="AI238" s="35">
        <f t="shared" si="697"/>
        <v>0</v>
      </c>
      <c r="AJ238" s="34">
        <v>0</v>
      </c>
      <c r="AK238" s="9">
        <v>0</v>
      </c>
      <c r="AL238" s="35">
        <f t="shared" si="698"/>
        <v>0</v>
      </c>
      <c r="AM238" s="57">
        <v>24.75</v>
      </c>
      <c r="AN238" s="9">
        <v>454.995</v>
      </c>
      <c r="AO238" s="35">
        <f t="shared" si="699"/>
        <v>18383.636363636364</v>
      </c>
      <c r="AP238" s="34">
        <v>0</v>
      </c>
      <c r="AQ238" s="9">
        <v>0</v>
      </c>
      <c r="AR238" s="35">
        <f t="shared" si="700"/>
        <v>0</v>
      </c>
      <c r="AS238" s="57">
        <v>399.02499999999998</v>
      </c>
      <c r="AT238" s="9">
        <v>8714.0720000000001</v>
      </c>
      <c r="AU238" s="35">
        <f t="shared" si="701"/>
        <v>21838.411127122363</v>
      </c>
      <c r="AV238" s="34">
        <v>0</v>
      </c>
      <c r="AW238" s="9">
        <v>0</v>
      </c>
      <c r="AX238" s="35">
        <f t="shared" si="702"/>
        <v>0</v>
      </c>
      <c r="AY238" s="34">
        <v>0</v>
      </c>
      <c r="AZ238" s="9">
        <v>0</v>
      </c>
      <c r="BA238" s="35">
        <f t="shared" si="703"/>
        <v>0</v>
      </c>
      <c r="BB238" s="34">
        <v>0</v>
      </c>
      <c r="BC238" s="9">
        <v>0</v>
      </c>
      <c r="BD238" s="35">
        <f t="shared" si="704"/>
        <v>0</v>
      </c>
      <c r="BE238" s="34">
        <v>0</v>
      </c>
      <c r="BF238" s="9">
        <v>0</v>
      </c>
      <c r="BG238" s="35">
        <f t="shared" si="705"/>
        <v>0</v>
      </c>
      <c r="BH238" s="57">
        <v>494.97500000000002</v>
      </c>
      <c r="BI238" s="9">
        <v>8680.36</v>
      </c>
      <c r="BJ238" s="35">
        <f t="shared" si="706"/>
        <v>17536.966513460276</v>
      </c>
      <c r="BK238" s="34">
        <v>0</v>
      </c>
      <c r="BL238" s="9">
        <v>0</v>
      </c>
      <c r="BM238" s="35">
        <f t="shared" si="707"/>
        <v>0</v>
      </c>
      <c r="BN238" s="34">
        <v>0</v>
      </c>
      <c r="BO238" s="9">
        <v>0</v>
      </c>
      <c r="BP238" s="35">
        <f t="shared" si="708"/>
        <v>0</v>
      </c>
      <c r="BQ238" s="34">
        <v>0</v>
      </c>
      <c r="BR238" s="9">
        <v>0</v>
      </c>
      <c r="BS238" s="35">
        <f t="shared" si="709"/>
        <v>0</v>
      </c>
      <c r="BT238" s="34">
        <v>0</v>
      </c>
      <c r="BU238" s="9">
        <v>0</v>
      </c>
      <c r="BV238" s="35">
        <f t="shared" si="710"/>
        <v>0</v>
      </c>
      <c r="BW238" s="34">
        <v>0</v>
      </c>
      <c r="BX238" s="9">
        <v>0</v>
      </c>
      <c r="BY238" s="35">
        <f t="shared" si="711"/>
        <v>0</v>
      </c>
      <c r="BZ238" s="34"/>
      <c r="CA238" s="9"/>
      <c r="CB238" s="35"/>
      <c r="CC238" s="34">
        <v>0</v>
      </c>
      <c r="CD238" s="9">
        <v>0</v>
      </c>
      <c r="CE238" s="35">
        <f t="shared" si="712"/>
        <v>0</v>
      </c>
      <c r="CF238" s="34">
        <v>0</v>
      </c>
      <c r="CG238" s="9">
        <v>0</v>
      </c>
      <c r="CH238" s="35">
        <f t="shared" si="713"/>
        <v>0</v>
      </c>
      <c r="CI238" s="34">
        <v>0</v>
      </c>
      <c r="CJ238" s="9">
        <v>0</v>
      </c>
      <c r="CK238" s="35">
        <f t="shared" si="714"/>
        <v>0</v>
      </c>
      <c r="CL238" s="34">
        <v>0</v>
      </c>
      <c r="CM238" s="9">
        <v>0</v>
      </c>
      <c r="CN238" s="35">
        <f t="shared" si="715"/>
        <v>0</v>
      </c>
      <c r="CO238" s="34">
        <v>0</v>
      </c>
      <c r="CP238" s="9">
        <v>0</v>
      </c>
      <c r="CQ238" s="35">
        <f t="shared" si="716"/>
        <v>0</v>
      </c>
      <c r="CR238" s="34">
        <v>0</v>
      </c>
      <c r="CS238" s="9">
        <v>0</v>
      </c>
      <c r="CT238" s="35">
        <f t="shared" si="717"/>
        <v>0</v>
      </c>
      <c r="CU238" s="34">
        <v>0</v>
      </c>
      <c r="CV238" s="9">
        <v>0</v>
      </c>
      <c r="CW238" s="35">
        <f t="shared" si="718"/>
        <v>0</v>
      </c>
      <c r="CX238" s="34">
        <v>0</v>
      </c>
      <c r="CY238" s="9">
        <v>0</v>
      </c>
      <c r="CZ238" s="35">
        <f t="shared" si="719"/>
        <v>0</v>
      </c>
      <c r="DA238" s="34">
        <v>0</v>
      </c>
      <c r="DB238" s="9">
        <v>0</v>
      </c>
      <c r="DC238" s="35">
        <f t="shared" si="720"/>
        <v>0</v>
      </c>
      <c r="DD238" s="57">
        <v>1.7399999999999999E-2</v>
      </c>
      <c r="DE238" s="9">
        <v>9.9000000000000005E-2</v>
      </c>
      <c r="DF238" s="35">
        <f t="shared" si="721"/>
        <v>5689.6551724137935</v>
      </c>
      <c r="DG238" s="34">
        <v>0</v>
      </c>
      <c r="DH238" s="9">
        <v>0</v>
      </c>
      <c r="DI238" s="35">
        <f t="shared" si="722"/>
        <v>0</v>
      </c>
      <c r="DJ238" s="34">
        <v>0</v>
      </c>
      <c r="DK238" s="9">
        <v>0</v>
      </c>
      <c r="DL238" s="35">
        <f t="shared" si="723"/>
        <v>0</v>
      </c>
      <c r="DM238" s="57">
        <v>24</v>
      </c>
      <c r="DN238" s="9">
        <v>309.93</v>
      </c>
      <c r="DO238" s="35">
        <f t="shared" si="724"/>
        <v>12913.75</v>
      </c>
      <c r="DP238" s="57">
        <v>394.80096000000003</v>
      </c>
      <c r="DQ238" s="9">
        <v>6463.165</v>
      </c>
      <c r="DR238" s="35">
        <f t="shared" si="725"/>
        <v>16370.692209056429</v>
      </c>
      <c r="DS238" s="34">
        <v>0</v>
      </c>
      <c r="DT238" s="9">
        <v>0</v>
      </c>
      <c r="DU238" s="35">
        <f t="shared" si="726"/>
        <v>0</v>
      </c>
      <c r="DV238" s="34">
        <v>0</v>
      </c>
      <c r="DW238" s="9">
        <v>0</v>
      </c>
      <c r="DX238" s="35">
        <f t="shared" si="727"/>
        <v>0</v>
      </c>
      <c r="DY238" s="34">
        <v>0</v>
      </c>
      <c r="DZ238" s="9">
        <v>0</v>
      </c>
      <c r="EA238" s="35">
        <f t="shared" si="728"/>
        <v>0</v>
      </c>
      <c r="EB238" s="7">
        <f t="shared" si="733"/>
        <v>1713.06836</v>
      </c>
      <c r="EC238" s="11">
        <f t="shared" si="734"/>
        <v>30814.422000000002</v>
      </c>
    </row>
    <row r="239" spans="1:133" ht="15" thickBot="1" x14ac:dyDescent="0.35">
      <c r="A239" s="45"/>
      <c r="B239" s="46" t="s">
        <v>17</v>
      </c>
      <c r="C239" s="36">
        <f t="shared" ref="C239:D239" si="735">SUM(C227:C238)</f>
        <v>0</v>
      </c>
      <c r="D239" s="29">
        <f t="shared" si="735"/>
        <v>0</v>
      </c>
      <c r="E239" s="37"/>
      <c r="F239" s="36">
        <f t="shared" ref="F239:G239" si="736">SUM(F227:F238)</f>
        <v>0</v>
      </c>
      <c r="G239" s="29">
        <f t="shared" si="736"/>
        <v>0</v>
      </c>
      <c r="H239" s="37"/>
      <c r="I239" s="36">
        <f t="shared" ref="I239:J239" si="737">SUM(I227:I238)</f>
        <v>0</v>
      </c>
      <c r="J239" s="29">
        <f t="shared" si="737"/>
        <v>0</v>
      </c>
      <c r="K239" s="37"/>
      <c r="L239" s="36">
        <f t="shared" ref="L239:M239" si="738">SUM(L227:L238)</f>
        <v>0</v>
      </c>
      <c r="M239" s="29">
        <f t="shared" si="738"/>
        <v>0</v>
      </c>
      <c r="N239" s="37"/>
      <c r="O239" s="36">
        <f t="shared" ref="O239:P239" si="739">SUM(O227:O238)</f>
        <v>0</v>
      </c>
      <c r="P239" s="29">
        <f t="shared" si="739"/>
        <v>0</v>
      </c>
      <c r="Q239" s="37"/>
      <c r="R239" s="36">
        <f t="shared" ref="R239:S239" si="740">SUM(R227:R238)</f>
        <v>0</v>
      </c>
      <c r="S239" s="29">
        <f t="shared" si="740"/>
        <v>0</v>
      </c>
      <c r="T239" s="37"/>
      <c r="U239" s="36">
        <f t="shared" ref="U239:V239" si="741">SUM(U227:U238)</f>
        <v>0.32</v>
      </c>
      <c r="V239" s="29">
        <f t="shared" si="741"/>
        <v>59.222000000000001</v>
      </c>
      <c r="W239" s="37"/>
      <c r="X239" s="36">
        <f t="shared" ref="X239:Y239" si="742">SUM(X227:X238)</f>
        <v>1393.375</v>
      </c>
      <c r="Y239" s="29">
        <f t="shared" si="742"/>
        <v>22462.337</v>
      </c>
      <c r="Z239" s="37"/>
      <c r="AA239" s="36">
        <f t="shared" ref="AA239:AB239" si="743">SUM(AA227:AA238)</f>
        <v>0</v>
      </c>
      <c r="AB239" s="29">
        <f t="shared" si="743"/>
        <v>0</v>
      </c>
      <c r="AC239" s="37"/>
      <c r="AD239" s="36">
        <f t="shared" ref="AD239:AE239" si="744">SUM(AD227:AD238)</f>
        <v>2</v>
      </c>
      <c r="AE239" s="29">
        <f t="shared" si="744"/>
        <v>2802.4920000000002</v>
      </c>
      <c r="AF239" s="37"/>
      <c r="AG239" s="36">
        <f t="shared" ref="AG239:AH239" si="745">SUM(AG227:AG238)</f>
        <v>0</v>
      </c>
      <c r="AH239" s="29">
        <f t="shared" si="745"/>
        <v>0</v>
      </c>
      <c r="AI239" s="37"/>
      <c r="AJ239" s="36">
        <f t="shared" ref="AJ239:AK239" si="746">SUM(AJ227:AJ238)</f>
        <v>0</v>
      </c>
      <c r="AK239" s="29">
        <f t="shared" si="746"/>
        <v>0</v>
      </c>
      <c r="AL239" s="37"/>
      <c r="AM239" s="36">
        <f t="shared" ref="AM239:AN239" si="747">SUM(AM227:AM238)</f>
        <v>2056.6940400000003</v>
      </c>
      <c r="AN239" s="29">
        <f t="shared" si="747"/>
        <v>38050.879000000008</v>
      </c>
      <c r="AO239" s="37"/>
      <c r="AP239" s="36">
        <f t="shared" ref="AP239:AQ239" si="748">SUM(AP227:AP238)</f>
        <v>120</v>
      </c>
      <c r="AQ239" s="29">
        <f t="shared" si="748"/>
        <v>1616.41</v>
      </c>
      <c r="AR239" s="37"/>
      <c r="AS239" s="36">
        <f t="shared" ref="AS239:AT239" si="749">SUM(AS227:AS238)</f>
        <v>3916.2860399999995</v>
      </c>
      <c r="AT239" s="29">
        <f t="shared" si="749"/>
        <v>81908.225999999995</v>
      </c>
      <c r="AU239" s="37"/>
      <c r="AV239" s="36">
        <f t="shared" ref="AV239:AW239" si="750">SUM(AV227:AV238)</f>
        <v>0</v>
      </c>
      <c r="AW239" s="29">
        <f t="shared" si="750"/>
        <v>0</v>
      </c>
      <c r="AX239" s="37"/>
      <c r="AY239" s="36">
        <f t="shared" ref="AY239:AZ239" si="751">SUM(AY227:AY238)</f>
        <v>0</v>
      </c>
      <c r="AZ239" s="29">
        <f t="shared" si="751"/>
        <v>0</v>
      </c>
      <c r="BA239" s="37"/>
      <c r="BB239" s="36">
        <f t="shared" ref="BB239:BC239" si="752">SUM(BB227:BB238)</f>
        <v>2.1000000000000003E-3</v>
      </c>
      <c r="BC239" s="29">
        <f t="shared" si="752"/>
        <v>1.9379999999999999</v>
      </c>
      <c r="BD239" s="37"/>
      <c r="BE239" s="36">
        <f t="shared" ref="BE239:BF239" si="753">SUM(BE227:BE238)</f>
        <v>0</v>
      </c>
      <c r="BF239" s="29">
        <f t="shared" si="753"/>
        <v>0</v>
      </c>
      <c r="BG239" s="37"/>
      <c r="BH239" s="36">
        <f t="shared" ref="BH239:BI239" si="754">SUM(BH227:BH238)</f>
        <v>2128.4</v>
      </c>
      <c r="BI239" s="29">
        <f t="shared" si="754"/>
        <v>20962.603999999999</v>
      </c>
      <c r="BJ239" s="37"/>
      <c r="BK239" s="36">
        <f t="shared" ref="BK239:BL239" si="755">SUM(BK227:BK238)</f>
        <v>0</v>
      </c>
      <c r="BL239" s="29">
        <f t="shared" si="755"/>
        <v>0</v>
      </c>
      <c r="BM239" s="37"/>
      <c r="BN239" s="36">
        <f t="shared" ref="BN239:BO239" si="756">SUM(BN227:BN238)</f>
        <v>0</v>
      </c>
      <c r="BO239" s="29">
        <f t="shared" si="756"/>
        <v>0</v>
      </c>
      <c r="BP239" s="37"/>
      <c r="BQ239" s="36">
        <f t="shared" ref="BQ239:BR239" si="757">SUM(BQ227:BQ238)</f>
        <v>0</v>
      </c>
      <c r="BR239" s="29">
        <f t="shared" si="757"/>
        <v>0</v>
      </c>
      <c r="BS239" s="37"/>
      <c r="BT239" s="36">
        <f t="shared" ref="BT239:BU239" si="758">SUM(BT227:BT238)</f>
        <v>0</v>
      </c>
      <c r="BU239" s="29">
        <f t="shared" si="758"/>
        <v>0</v>
      </c>
      <c r="BV239" s="37"/>
      <c r="BW239" s="36">
        <f t="shared" ref="BW239:BX239" si="759">SUM(BW227:BW238)</f>
        <v>0</v>
      </c>
      <c r="BX239" s="29">
        <f t="shared" si="759"/>
        <v>0</v>
      </c>
      <c r="BY239" s="37"/>
      <c r="BZ239" s="36"/>
      <c r="CA239" s="29"/>
      <c r="CB239" s="37"/>
      <c r="CC239" s="36">
        <f t="shared" ref="CC239:CD239" si="760">SUM(CC227:CC238)</f>
        <v>0.05</v>
      </c>
      <c r="CD239" s="29">
        <f t="shared" si="760"/>
        <v>16.286000000000001</v>
      </c>
      <c r="CE239" s="37"/>
      <c r="CF239" s="36">
        <f t="shared" ref="CF239:CG239" si="761">SUM(CF227:CF238)</f>
        <v>181.13381999999999</v>
      </c>
      <c r="CG239" s="29">
        <f t="shared" si="761"/>
        <v>5744.7480000000005</v>
      </c>
      <c r="CH239" s="37"/>
      <c r="CI239" s="36">
        <f t="shared" ref="CI239:CJ239" si="762">SUM(CI227:CI238)</f>
        <v>0</v>
      </c>
      <c r="CJ239" s="29">
        <f t="shared" si="762"/>
        <v>0</v>
      </c>
      <c r="CK239" s="37"/>
      <c r="CL239" s="36">
        <f t="shared" ref="CL239:CM239" si="763">SUM(CL227:CL238)</f>
        <v>110.4</v>
      </c>
      <c r="CM239" s="29">
        <f t="shared" si="763"/>
        <v>3790.337</v>
      </c>
      <c r="CN239" s="37"/>
      <c r="CO239" s="36">
        <f t="shared" ref="CO239:CP239" si="764">SUM(CO227:CO238)</f>
        <v>0</v>
      </c>
      <c r="CP239" s="29">
        <f t="shared" si="764"/>
        <v>0</v>
      </c>
      <c r="CQ239" s="37"/>
      <c r="CR239" s="36">
        <f t="shared" ref="CR239:CS239" si="765">SUM(CR227:CR238)</f>
        <v>8.5999999999999998E-4</v>
      </c>
      <c r="CS239" s="29">
        <f t="shared" si="765"/>
        <v>3.0139999999999998</v>
      </c>
      <c r="CT239" s="37"/>
      <c r="CU239" s="36">
        <f t="shared" ref="CU239:CV239" si="766">SUM(CU227:CU238)</f>
        <v>0</v>
      </c>
      <c r="CV239" s="29">
        <f t="shared" si="766"/>
        <v>0</v>
      </c>
      <c r="CW239" s="37"/>
      <c r="CX239" s="36">
        <f t="shared" ref="CX239:CY239" si="767">SUM(CX227:CX238)</f>
        <v>5.0000000000000001E-4</v>
      </c>
      <c r="CY239" s="29">
        <f t="shared" si="767"/>
        <v>0.19600000000000001</v>
      </c>
      <c r="CZ239" s="37"/>
      <c r="DA239" s="36">
        <f t="shared" ref="DA239:DB239" si="768">SUM(DA227:DA238)</f>
        <v>2.99E-3</v>
      </c>
      <c r="DB239" s="29">
        <f t="shared" si="768"/>
        <v>5.57</v>
      </c>
      <c r="DC239" s="37"/>
      <c r="DD239" s="36">
        <f t="shared" ref="DD239:DE239" si="769">SUM(DD227:DD238)</f>
        <v>2.8999999999999998E-2</v>
      </c>
      <c r="DE239" s="29">
        <f t="shared" si="769"/>
        <v>0.19900000000000001</v>
      </c>
      <c r="DF239" s="37"/>
      <c r="DG239" s="36">
        <f t="shared" ref="DG239:DH239" si="770">SUM(DG227:DG238)</f>
        <v>0</v>
      </c>
      <c r="DH239" s="29">
        <f t="shared" si="770"/>
        <v>0</v>
      </c>
      <c r="DI239" s="37"/>
      <c r="DJ239" s="36">
        <f t="shared" ref="DJ239:DK239" si="771">SUM(DJ227:DJ238)</f>
        <v>0</v>
      </c>
      <c r="DK239" s="29">
        <f t="shared" si="771"/>
        <v>0</v>
      </c>
      <c r="DL239" s="37"/>
      <c r="DM239" s="36">
        <f t="shared" ref="DM239:DN239" si="772">SUM(DM227:DM238)</f>
        <v>922.9504300000001</v>
      </c>
      <c r="DN239" s="29">
        <f t="shared" si="772"/>
        <v>12355.031999999999</v>
      </c>
      <c r="DO239" s="37"/>
      <c r="DP239" s="36">
        <f t="shared" ref="DP239:DQ239" si="773">SUM(DP227:DP238)</f>
        <v>6600.9691600000006</v>
      </c>
      <c r="DQ239" s="29">
        <f t="shared" si="773"/>
        <v>103805.197</v>
      </c>
      <c r="DR239" s="37"/>
      <c r="DS239" s="36">
        <f t="shared" ref="DS239:DT239" si="774">SUM(DS227:DS238)</f>
        <v>0</v>
      </c>
      <c r="DT239" s="29">
        <f t="shared" si="774"/>
        <v>0</v>
      </c>
      <c r="DU239" s="37"/>
      <c r="DV239" s="36">
        <f t="shared" ref="DV239:DW239" si="775">SUM(DV227:DV238)</f>
        <v>128</v>
      </c>
      <c r="DW239" s="29">
        <f t="shared" si="775"/>
        <v>1139.2</v>
      </c>
      <c r="DX239" s="37"/>
      <c r="DY239" s="36">
        <f t="shared" ref="DY239:DZ239" si="776">SUM(DY227:DY238)</f>
        <v>0</v>
      </c>
      <c r="DZ239" s="29">
        <f t="shared" si="776"/>
        <v>0</v>
      </c>
      <c r="EA239" s="37"/>
      <c r="EB239" s="58">
        <f t="shared" si="733"/>
        <v>17560.613939999996</v>
      </c>
      <c r="EC239" s="59">
        <f t="shared" si="734"/>
        <v>294723.88700000005</v>
      </c>
    </row>
    <row r="240" spans="1:133" ht="16.2" customHeight="1" x14ac:dyDescent="0.3">
      <c r="A240" s="43">
        <v>2022</v>
      </c>
      <c r="B240" s="44" t="s">
        <v>5</v>
      </c>
      <c r="C240" s="34">
        <v>0</v>
      </c>
      <c r="D240" s="9">
        <v>0</v>
      </c>
      <c r="E240" s="35">
        <f>IF(C240=0,0,D240/C240*1000)</f>
        <v>0</v>
      </c>
      <c r="F240" s="34">
        <v>0</v>
      </c>
      <c r="G240" s="9">
        <v>0</v>
      </c>
      <c r="H240" s="35">
        <f t="shared" ref="H240:H251" si="777">IF(F240=0,0,G240/F240*1000)</f>
        <v>0</v>
      </c>
      <c r="I240" s="34">
        <v>0</v>
      </c>
      <c r="J240" s="9">
        <v>0</v>
      </c>
      <c r="K240" s="35">
        <f t="shared" ref="K240:K251" si="778">IF(I240=0,0,J240/I240*1000)</f>
        <v>0</v>
      </c>
      <c r="L240" s="34">
        <v>0</v>
      </c>
      <c r="M240" s="9">
        <v>0</v>
      </c>
      <c r="N240" s="35">
        <f t="shared" ref="N240:N251" si="779">IF(L240=0,0,M240/L240*1000)</f>
        <v>0</v>
      </c>
      <c r="O240" s="34">
        <v>0</v>
      </c>
      <c r="P240" s="9">
        <v>0</v>
      </c>
      <c r="Q240" s="35">
        <f t="shared" ref="Q240:Q251" si="780">IF(O240=0,0,P240/O240*1000)</f>
        <v>0</v>
      </c>
      <c r="R240" s="34">
        <v>0</v>
      </c>
      <c r="S240" s="9">
        <v>0</v>
      </c>
      <c r="T240" s="35">
        <f t="shared" ref="T240:T251" si="781">IF(R240=0,0,S240/R240*1000)</f>
        <v>0</v>
      </c>
      <c r="U240" s="34">
        <v>0</v>
      </c>
      <c r="V240" s="9">
        <v>0</v>
      </c>
      <c r="W240" s="35">
        <f t="shared" ref="W240:W251" si="782">IF(U240=0,0,V240/U240*1000)</f>
        <v>0</v>
      </c>
      <c r="X240" s="57">
        <v>193.75</v>
      </c>
      <c r="Y240" s="9">
        <v>3459.962</v>
      </c>
      <c r="Z240" s="35">
        <f t="shared" ref="Z240:Z251" si="783">IF(X240=0,0,Y240/X240*1000)</f>
        <v>17857.868387096776</v>
      </c>
      <c r="AA240" s="34">
        <v>0</v>
      </c>
      <c r="AB240" s="9">
        <v>0</v>
      </c>
      <c r="AC240" s="35">
        <f t="shared" ref="AC240:AC251" si="784">IF(AA240=0,0,AB240/AA240*1000)</f>
        <v>0</v>
      </c>
      <c r="AD240" s="34">
        <v>0</v>
      </c>
      <c r="AE240" s="9">
        <v>0</v>
      </c>
      <c r="AF240" s="35">
        <f t="shared" ref="AF240:AF251" si="785">IF(AD240=0,0,AE240/AD240*1000)</f>
        <v>0</v>
      </c>
      <c r="AG240" s="34">
        <v>0</v>
      </c>
      <c r="AH240" s="9">
        <v>0</v>
      </c>
      <c r="AI240" s="35">
        <f t="shared" ref="AI240:AI251" si="786">IF(AG240=0,0,AH240/AG240*1000)</f>
        <v>0</v>
      </c>
      <c r="AJ240" s="34">
        <v>0</v>
      </c>
      <c r="AK240" s="9">
        <v>0</v>
      </c>
      <c r="AL240" s="35">
        <f t="shared" ref="AL240:AL251" si="787">IF(AJ240=0,0,AK240/AJ240*1000)</f>
        <v>0</v>
      </c>
      <c r="AM240" s="57">
        <v>148.5</v>
      </c>
      <c r="AN240" s="9">
        <v>2857.7269999999999</v>
      </c>
      <c r="AO240" s="35">
        <f t="shared" ref="AO240:AO251" si="788">IF(AM240=0,0,AN240/AM240*1000)</f>
        <v>19243.952861952861</v>
      </c>
      <c r="AP240" s="34">
        <v>0</v>
      </c>
      <c r="AQ240" s="9">
        <v>0</v>
      </c>
      <c r="AR240" s="35">
        <f t="shared" ref="AR240:AR251" si="789">IF(AP240=0,0,AQ240/AP240*1000)</f>
        <v>0</v>
      </c>
      <c r="AS240" s="57">
        <v>192.1</v>
      </c>
      <c r="AT240" s="9">
        <v>3996.67</v>
      </c>
      <c r="AU240" s="35">
        <f t="shared" ref="AU240:AU251" si="790">IF(AS240=0,0,AT240/AS240*1000)</f>
        <v>20805.15356585112</v>
      </c>
      <c r="AV240" s="34">
        <v>0</v>
      </c>
      <c r="AW240" s="9">
        <v>0</v>
      </c>
      <c r="AX240" s="35">
        <f t="shared" ref="AX240:AX251" si="791">IF(AV240=0,0,AW240/AV240*1000)</f>
        <v>0</v>
      </c>
      <c r="AY240" s="34">
        <v>0</v>
      </c>
      <c r="AZ240" s="9">
        <v>0</v>
      </c>
      <c r="BA240" s="35">
        <f t="shared" ref="BA240:BA251" si="792">IF(AY240=0,0,AZ240/AY240*1000)</f>
        <v>0</v>
      </c>
      <c r="BB240" s="34">
        <v>0</v>
      </c>
      <c r="BC240" s="9">
        <v>0</v>
      </c>
      <c r="BD240" s="35">
        <f t="shared" ref="BD240:BD251" si="793">IF(BB240=0,0,BC240/BB240*1000)</f>
        <v>0</v>
      </c>
      <c r="BE240" s="34">
        <v>0</v>
      </c>
      <c r="BF240" s="9">
        <v>0</v>
      </c>
      <c r="BG240" s="35">
        <f t="shared" ref="BG240:BG251" si="794">IF(BE240=0,0,BF240/BE240*1000)</f>
        <v>0</v>
      </c>
      <c r="BH240" s="57">
        <v>148.5</v>
      </c>
      <c r="BI240" s="9">
        <v>2665.049</v>
      </c>
      <c r="BJ240" s="35">
        <f t="shared" ref="BJ240:BJ251" si="795">IF(BH240=0,0,BI240/BH240*1000)</f>
        <v>17946.457912457914</v>
      </c>
      <c r="BK240" s="34">
        <v>0</v>
      </c>
      <c r="BL240" s="9">
        <v>0</v>
      </c>
      <c r="BM240" s="35">
        <f t="shared" ref="BM240:BM251" si="796">IF(BK240=0,0,BL240/BK240*1000)</f>
        <v>0</v>
      </c>
      <c r="BN240" s="34">
        <v>0</v>
      </c>
      <c r="BO240" s="9">
        <v>0</v>
      </c>
      <c r="BP240" s="35">
        <f t="shared" ref="BP240:BP251" si="797">IF(BN240=0,0,BO240/BN240*1000)</f>
        <v>0</v>
      </c>
      <c r="BQ240" s="34">
        <v>0</v>
      </c>
      <c r="BR240" s="9">
        <v>0</v>
      </c>
      <c r="BS240" s="35">
        <f t="shared" ref="BS240:BS251" si="798">IF(BQ240=0,0,BR240/BQ240*1000)</f>
        <v>0</v>
      </c>
      <c r="BT240" s="34">
        <v>0</v>
      </c>
      <c r="BU240" s="9">
        <v>0</v>
      </c>
      <c r="BV240" s="35">
        <f t="shared" ref="BV240:BV251" si="799">IF(BT240=0,0,BU240/BT240*1000)</f>
        <v>0</v>
      </c>
      <c r="BW240" s="34">
        <v>0</v>
      </c>
      <c r="BX240" s="9">
        <v>0</v>
      </c>
      <c r="BY240" s="35">
        <f t="shared" ref="BY240:BY251" si="800">IF(BW240=0,0,BX240/BW240*1000)</f>
        <v>0</v>
      </c>
      <c r="BZ240" s="34"/>
      <c r="CA240" s="9"/>
      <c r="CB240" s="35"/>
      <c r="CC240" s="34">
        <v>0</v>
      </c>
      <c r="CD240" s="9">
        <v>0</v>
      </c>
      <c r="CE240" s="35">
        <f t="shared" ref="CE240:CE251" si="801">IF(CC240=0,0,CD240/CC240*1000)</f>
        <v>0</v>
      </c>
      <c r="CF240" s="57">
        <v>20</v>
      </c>
      <c r="CG240" s="9">
        <v>796.18700000000001</v>
      </c>
      <c r="CH240" s="35">
        <f t="shared" ref="CH240:CH251" si="802">IF(CF240=0,0,CG240/CF240*1000)</f>
        <v>39809.35</v>
      </c>
      <c r="CI240" s="34">
        <v>0</v>
      </c>
      <c r="CJ240" s="9">
        <v>0</v>
      </c>
      <c r="CK240" s="35">
        <f t="shared" ref="CK240:CK251" si="803">IF(CI240=0,0,CJ240/CI240*1000)</f>
        <v>0</v>
      </c>
      <c r="CL240" s="57">
        <v>16.224</v>
      </c>
      <c r="CM240" s="9">
        <v>686.67399999999998</v>
      </c>
      <c r="CN240" s="35">
        <f t="shared" ref="CN240:CN251" si="804">IF(CL240=0,0,CM240/CL240*1000)</f>
        <v>42324.580867850098</v>
      </c>
      <c r="CO240" s="34">
        <v>0</v>
      </c>
      <c r="CP240" s="9">
        <v>0</v>
      </c>
      <c r="CQ240" s="35">
        <f t="shared" ref="CQ240:CQ251" si="805">IF(CO240=0,0,CP240/CO240*1000)</f>
        <v>0</v>
      </c>
      <c r="CR240" s="34">
        <v>0</v>
      </c>
      <c r="CS240" s="9">
        <v>0</v>
      </c>
      <c r="CT240" s="35">
        <f t="shared" ref="CT240:CT251" si="806">IF(CR240=0,0,CS240/CR240*1000)</f>
        <v>0</v>
      </c>
      <c r="CU240" s="34">
        <v>0</v>
      </c>
      <c r="CV240" s="9">
        <v>0</v>
      </c>
      <c r="CW240" s="35">
        <f t="shared" ref="CW240:CW251" si="807">IF(CU240=0,0,CV240/CU240*1000)</f>
        <v>0</v>
      </c>
      <c r="CX240" s="34">
        <v>0</v>
      </c>
      <c r="CY240" s="9">
        <v>0</v>
      </c>
      <c r="CZ240" s="35">
        <f t="shared" ref="CZ240:CZ251" si="808">IF(CX240=0,0,CY240/CX240*1000)</f>
        <v>0</v>
      </c>
      <c r="DA240" s="34">
        <v>0</v>
      </c>
      <c r="DB240" s="9">
        <v>0</v>
      </c>
      <c r="DC240" s="35">
        <f t="shared" ref="DC240:DC251" si="809">IF(DA240=0,0,DB240/DA240*1000)</f>
        <v>0</v>
      </c>
      <c r="DD240" s="57">
        <v>0.02</v>
      </c>
      <c r="DE240" s="9">
        <v>0.53900000000000003</v>
      </c>
      <c r="DF240" s="35">
        <f t="shared" ref="DF240:DF251" si="810">IF(DD240=0,0,DE240/DD240*1000)</f>
        <v>26950.000000000004</v>
      </c>
      <c r="DG240" s="34">
        <v>0</v>
      </c>
      <c r="DH240" s="9">
        <v>0</v>
      </c>
      <c r="DI240" s="35">
        <f t="shared" ref="DI240:DI251" si="811">IF(DG240=0,0,DH240/DG240*1000)</f>
        <v>0</v>
      </c>
      <c r="DJ240" s="34">
        <v>0</v>
      </c>
      <c r="DK240" s="9">
        <v>0</v>
      </c>
      <c r="DL240" s="35">
        <f t="shared" ref="DL240:DL251" si="812">IF(DJ240=0,0,DK240/DJ240*1000)</f>
        <v>0</v>
      </c>
      <c r="DM240" s="57">
        <v>96</v>
      </c>
      <c r="DN240" s="9">
        <v>1561.0060000000001</v>
      </c>
      <c r="DO240" s="35">
        <f t="shared" ref="DO240:DO251" si="813">IF(DM240=0,0,DN240/DM240*1000)</f>
        <v>16260.479166666666</v>
      </c>
      <c r="DP240" s="57">
        <v>360.5</v>
      </c>
      <c r="DQ240" s="9">
        <v>6664.6660000000002</v>
      </c>
      <c r="DR240" s="35">
        <f t="shared" ref="DR240:DR251" si="814">IF(DP240=0,0,DQ240/DP240*1000)</f>
        <v>18487.284327323163</v>
      </c>
      <c r="DS240" s="34">
        <v>0</v>
      </c>
      <c r="DT240" s="9">
        <v>0</v>
      </c>
      <c r="DU240" s="35">
        <f t="shared" ref="DU240:DU251" si="815">IF(DS240=0,0,DT240/DS240*1000)</f>
        <v>0</v>
      </c>
      <c r="DV240" s="34">
        <v>0</v>
      </c>
      <c r="DW240" s="9">
        <v>0</v>
      </c>
      <c r="DX240" s="35">
        <f t="shared" ref="DX240:DX251" si="816">IF(DV240=0,0,DW240/DV240*1000)</f>
        <v>0</v>
      </c>
      <c r="DY240" s="34">
        <v>0</v>
      </c>
      <c r="DZ240" s="9">
        <v>0</v>
      </c>
      <c r="EA240" s="35">
        <f t="shared" ref="EA240:EA251" si="817">IF(DY240=0,0,DZ240/DY240*1000)</f>
        <v>0</v>
      </c>
      <c r="EB240" s="7">
        <f>SUMIF($C$5:$EA$5,"Ton",C240:EA240)</f>
        <v>1175.5940000000001</v>
      </c>
      <c r="EC240" s="11">
        <f>SUMIF($C$5:$EA$5,"F*",C240:EA240)</f>
        <v>22688.48</v>
      </c>
    </row>
    <row r="241" spans="1:133" x14ac:dyDescent="0.3">
      <c r="A241" s="43">
        <v>2022</v>
      </c>
      <c r="B241" s="44" t="s">
        <v>6</v>
      </c>
      <c r="C241" s="34">
        <v>0</v>
      </c>
      <c r="D241" s="9">
        <v>0</v>
      </c>
      <c r="E241" s="35">
        <f t="shared" ref="E241:E242" si="818">IF(C241=0,0,D241/C241*1000)</f>
        <v>0</v>
      </c>
      <c r="F241" s="34">
        <v>0</v>
      </c>
      <c r="G241" s="9">
        <v>0</v>
      </c>
      <c r="H241" s="35">
        <f t="shared" si="777"/>
        <v>0</v>
      </c>
      <c r="I241" s="34">
        <v>0</v>
      </c>
      <c r="J241" s="9">
        <v>0</v>
      </c>
      <c r="K241" s="35">
        <f t="shared" si="778"/>
        <v>0</v>
      </c>
      <c r="L241" s="34">
        <v>0</v>
      </c>
      <c r="M241" s="9">
        <v>0</v>
      </c>
      <c r="N241" s="35">
        <f t="shared" si="779"/>
        <v>0</v>
      </c>
      <c r="O241" s="34">
        <v>0</v>
      </c>
      <c r="P241" s="9">
        <v>0</v>
      </c>
      <c r="Q241" s="35">
        <f t="shared" si="780"/>
        <v>0</v>
      </c>
      <c r="R241" s="34">
        <v>0</v>
      </c>
      <c r="S241" s="9">
        <v>0</v>
      </c>
      <c r="T241" s="35">
        <f t="shared" si="781"/>
        <v>0</v>
      </c>
      <c r="U241" s="34">
        <v>0</v>
      </c>
      <c r="V241" s="9">
        <v>0</v>
      </c>
      <c r="W241" s="35">
        <f t="shared" si="782"/>
        <v>0</v>
      </c>
      <c r="X241" s="57">
        <v>352.5</v>
      </c>
      <c r="Y241" s="9">
        <v>5886.4970000000003</v>
      </c>
      <c r="Z241" s="35">
        <f t="shared" si="783"/>
        <v>16699.28226950355</v>
      </c>
      <c r="AA241" s="34">
        <v>0</v>
      </c>
      <c r="AB241" s="9">
        <v>0</v>
      </c>
      <c r="AC241" s="35">
        <f t="shared" si="784"/>
        <v>0</v>
      </c>
      <c r="AD241" s="34">
        <v>0</v>
      </c>
      <c r="AE241" s="9">
        <v>0</v>
      </c>
      <c r="AF241" s="35">
        <f t="shared" si="785"/>
        <v>0</v>
      </c>
      <c r="AG241" s="34">
        <v>0</v>
      </c>
      <c r="AH241" s="9">
        <v>0</v>
      </c>
      <c r="AI241" s="35">
        <f t="shared" si="786"/>
        <v>0</v>
      </c>
      <c r="AJ241" s="34">
        <v>0</v>
      </c>
      <c r="AK241" s="9">
        <v>0</v>
      </c>
      <c r="AL241" s="35">
        <f t="shared" si="787"/>
        <v>0</v>
      </c>
      <c r="AM241" s="57">
        <v>184.75</v>
      </c>
      <c r="AN241" s="9">
        <v>3587.9720000000002</v>
      </c>
      <c r="AO241" s="35">
        <f t="shared" si="788"/>
        <v>19420.687415426255</v>
      </c>
      <c r="AP241" s="34">
        <v>0</v>
      </c>
      <c r="AQ241" s="9">
        <v>0</v>
      </c>
      <c r="AR241" s="35">
        <f t="shared" si="789"/>
        <v>0</v>
      </c>
      <c r="AS241" s="57">
        <v>184.25</v>
      </c>
      <c r="AT241" s="9">
        <v>3730.9520000000002</v>
      </c>
      <c r="AU241" s="35">
        <f t="shared" si="790"/>
        <v>20249.400271370421</v>
      </c>
      <c r="AV241" s="34">
        <v>0</v>
      </c>
      <c r="AW241" s="9">
        <v>0</v>
      </c>
      <c r="AX241" s="35">
        <f t="shared" si="791"/>
        <v>0</v>
      </c>
      <c r="AY241" s="34">
        <v>0</v>
      </c>
      <c r="AZ241" s="9">
        <v>0</v>
      </c>
      <c r="BA241" s="35">
        <f t="shared" si="792"/>
        <v>0</v>
      </c>
      <c r="BB241" s="34">
        <v>0</v>
      </c>
      <c r="BC241" s="9">
        <v>0</v>
      </c>
      <c r="BD241" s="35">
        <f t="shared" si="793"/>
        <v>0</v>
      </c>
      <c r="BE241" s="34">
        <v>0</v>
      </c>
      <c r="BF241" s="9">
        <v>0</v>
      </c>
      <c r="BG241" s="35">
        <f t="shared" si="794"/>
        <v>0</v>
      </c>
      <c r="BH241" s="34">
        <v>0</v>
      </c>
      <c r="BI241" s="9">
        <v>0</v>
      </c>
      <c r="BJ241" s="35">
        <f t="shared" si="795"/>
        <v>0</v>
      </c>
      <c r="BK241" s="34">
        <v>0</v>
      </c>
      <c r="BL241" s="9">
        <v>0</v>
      </c>
      <c r="BM241" s="35">
        <f t="shared" si="796"/>
        <v>0</v>
      </c>
      <c r="BN241" s="34">
        <v>0</v>
      </c>
      <c r="BO241" s="9">
        <v>0</v>
      </c>
      <c r="BP241" s="35">
        <f t="shared" si="797"/>
        <v>0</v>
      </c>
      <c r="BQ241" s="34">
        <v>0</v>
      </c>
      <c r="BR241" s="9">
        <v>0</v>
      </c>
      <c r="BS241" s="35">
        <f t="shared" si="798"/>
        <v>0</v>
      </c>
      <c r="BT241" s="34">
        <v>0</v>
      </c>
      <c r="BU241" s="9">
        <v>0</v>
      </c>
      <c r="BV241" s="35">
        <f t="shared" si="799"/>
        <v>0</v>
      </c>
      <c r="BW241" s="34">
        <v>0</v>
      </c>
      <c r="BX241" s="9">
        <v>0</v>
      </c>
      <c r="BY241" s="35">
        <f t="shared" si="800"/>
        <v>0</v>
      </c>
      <c r="BZ241" s="34"/>
      <c r="CA241" s="9"/>
      <c r="CB241" s="35"/>
      <c r="CC241" s="34">
        <v>0</v>
      </c>
      <c r="CD241" s="9">
        <v>0</v>
      </c>
      <c r="CE241" s="35">
        <f t="shared" si="801"/>
        <v>0</v>
      </c>
      <c r="CF241" s="57">
        <v>0.375</v>
      </c>
      <c r="CG241" s="9">
        <v>421.26100000000002</v>
      </c>
      <c r="CH241" s="35">
        <f t="shared" si="802"/>
        <v>1123362.6666666667</v>
      </c>
      <c r="CI241" s="34">
        <v>0</v>
      </c>
      <c r="CJ241" s="9">
        <v>0</v>
      </c>
      <c r="CK241" s="35">
        <f t="shared" si="803"/>
        <v>0</v>
      </c>
      <c r="CL241" s="57">
        <v>16</v>
      </c>
      <c r="CM241" s="9">
        <v>725.20799999999997</v>
      </c>
      <c r="CN241" s="35">
        <f t="shared" si="804"/>
        <v>45325.5</v>
      </c>
      <c r="CO241" s="34">
        <v>0</v>
      </c>
      <c r="CP241" s="9">
        <v>0</v>
      </c>
      <c r="CQ241" s="35">
        <f t="shared" si="805"/>
        <v>0</v>
      </c>
      <c r="CR241" s="34">
        <v>0</v>
      </c>
      <c r="CS241" s="9">
        <v>0</v>
      </c>
      <c r="CT241" s="35">
        <f t="shared" si="806"/>
        <v>0</v>
      </c>
      <c r="CU241" s="34">
        <v>0</v>
      </c>
      <c r="CV241" s="9">
        <v>0</v>
      </c>
      <c r="CW241" s="35">
        <f t="shared" si="807"/>
        <v>0</v>
      </c>
      <c r="CX241" s="34">
        <v>0</v>
      </c>
      <c r="CY241" s="9">
        <v>0</v>
      </c>
      <c r="CZ241" s="35">
        <f t="shared" si="808"/>
        <v>0</v>
      </c>
      <c r="DA241" s="34">
        <v>0</v>
      </c>
      <c r="DB241" s="9">
        <v>0</v>
      </c>
      <c r="DC241" s="35">
        <f t="shared" si="809"/>
        <v>0</v>
      </c>
      <c r="DD241" s="34">
        <v>0</v>
      </c>
      <c r="DE241" s="9">
        <v>0</v>
      </c>
      <c r="DF241" s="35">
        <f t="shared" si="810"/>
        <v>0</v>
      </c>
      <c r="DG241" s="34">
        <v>0</v>
      </c>
      <c r="DH241" s="9">
        <v>0</v>
      </c>
      <c r="DI241" s="35">
        <f t="shared" si="811"/>
        <v>0</v>
      </c>
      <c r="DJ241" s="34">
        <v>0</v>
      </c>
      <c r="DK241" s="9">
        <v>0</v>
      </c>
      <c r="DL241" s="35">
        <f t="shared" si="812"/>
        <v>0</v>
      </c>
      <c r="DM241" s="57">
        <v>119.97499999999999</v>
      </c>
      <c r="DN241" s="9">
        <v>1900.462</v>
      </c>
      <c r="DO241" s="35">
        <f t="shared" si="813"/>
        <v>15840.48343404876</v>
      </c>
      <c r="DP241" s="57">
        <v>334.10015999999996</v>
      </c>
      <c r="DQ241" s="9">
        <v>5874.3459999999995</v>
      </c>
      <c r="DR241" s="35">
        <f t="shared" si="814"/>
        <v>17582.589604267177</v>
      </c>
      <c r="DS241" s="34">
        <v>0</v>
      </c>
      <c r="DT241" s="9">
        <v>0</v>
      </c>
      <c r="DU241" s="35">
        <f t="shared" si="815"/>
        <v>0</v>
      </c>
      <c r="DV241" s="34">
        <v>0</v>
      </c>
      <c r="DW241" s="9">
        <v>0</v>
      </c>
      <c r="DX241" s="35">
        <f t="shared" si="816"/>
        <v>0</v>
      </c>
      <c r="DY241" s="34">
        <v>0</v>
      </c>
      <c r="DZ241" s="9">
        <v>0</v>
      </c>
      <c r="EA241" s="35">
        <f t="shared" si="817"/>
        <v>0</v>
      </c>
      <c r="EB241" s="7">
        <f t="shared" ref="EB241:EB252" si="819">SUMIF($C$5:$EA$5,"Ton",C241:EA241)</f>
        <v>1191.9501599999999</v>
      </c>
      <c r="EC241" s="11">
        <f t="shared" ref="EC241:EC252" si="820">SUMIF($C$5:$EA$5,"F*",C241:EA241)</f>
        <v>22126.698000000004</v>
      </c>
    </row>
    <row r="242" spans="1:133" x14ac:dyDescent="0.3">
      <c r="A242" s="43">
        <v>2022</v>
      </c>
      <c r="B242" s="44" t="s">
        <v>7</v>
      </c>
      <c r="C242" s="34">
        <v>0</v>
      </c>
      <c r="D242" s="9">
        <v>0</v>
      </c>
      <c r="E242" s="35">
        <f t="shared" si="818"/>
        <v>0</v>
      </c>
      <c r="F242" s="34">
        <v>0</v>
      </c>
      <c r="G242" s="9">
        <v>0</v>
      </c>
      <c r="H242" s="35">
        <f t="shared" si="777"/>
        <v>0</v>
      </c>
      <c r="I242" s="57">
        <v>14</v>
      </c>
      <c r="J242" s="9">
        <v>297.959</v>
      </c>
      <c r="K242" s="35">
        <f t="shared" si="778"/>
        <v>21282.785714285714</v>
      </c>
      <c r="L242" s="34">
        <v>0</v>
      </c>
      <c r="M242" s="9">
        <v>0</v>
      </c>
      <c r="N242" s="35">
        <f t="shared" si="779"/>
        <v>0</v>
      </c>
      <c r="O242" s="34">
        <v>0</v>
      </c>
      <c r="P242" s="9">
        <v>0</v>
      </c>
      <c r="Q242" s="35">
        <f t="shared" si="780"/>
        <v>0</v>
      </c>
      <c r="R242" s="34">
        <v>0</v>
      </c>
      <c r="S242" s="9">
        <v>0</v>
      </c>
      <c r="T242" s="35">
        <f t="shared" si="781"/>
        <v>0</v>
      </c>
      <c r="U242" s="34">
        <v>0</v>
      </c>
      <c r="V242" s="9">
        <v>0</v>
      </c>
      <c r="W242" s="35">
        <f t="shared" si="782"/>
        <v>0</v>
      </c>
      <c r="X242" s="34">
        <v>250</v>
      </c>
      <c r="Y242" s="9">
        <v>4040.41</v>
      </c>
      <c r="Z242" s="35">
        <f t="shared" si="783"/>
        <v>16161.639999999998</v>
      </c>
      <c r="AA242" s="34">
        <v>1.1000000000000001E-3</v>
      </c>
      <c r="AB242" s="9">
        <v>4.8000000000000001E-2</v>
      </c>
      <c r="AC242" s="35">
        <f t="shared" si="784"/>
        <v>43636.363636363632</v>
      </c>
      <c r="AD242" s="34">
        <v>0</v>
      </c>
      <c r="AE242" s="9">
        <v>0</v>
      </c>
      <c r="AF242" s="35">
        <f t="shared" si="785"/>
        <v>0</v>
      </c>
      <c r="AG242" s="34">
        <v>0</v>
      </c>
      <c r="AH242" s="9">
        <v>0</v>
      </c>
      <c r="AI242" s="35">
        <f t="shared" si="786"/>
        <v>0</v>
      </c>
      <c r="AJ242" s="34">
        <v>0</v>
      </c>
      <c r="AK242" s="9">
        <v>0</v>
      </c>
      <c r="AL242" s="35">
        <f t="shared" si="787"/>
        <v>0</v>
      </c>
      <c r="AM242" s="34">
        <v>250</v>
      </c>
      <c r="AN242" s="9">
        <v>4592.8969999999999</v>
      </c>
      <c r="AO242" s="35">
        <f t="shared" si="788"/>
        <v>18371.588</v>
      </c>
      <c r="AP242" s="34">
        <v>0</v>
      </c>
      <c r="AQ242" s="9">
        <v>0</v>
      </c>
      <c r="AR242" s="35">
        <f t="shared" si="789"/>
        <v>0</v>
      </c>
      <c r="AS242" s="34">
        <v>612.02854000000002</v>
      </c>
      <c r="AT242" s="9">
        <v>12864.996999999999</v>
      </c>
      <c r="AU242" s="35">
        <f t="shared" si="790"/>
        <v>21020.25666972981</v>
      </c>
      <c r="AV242" s="34">
        <v>0</v>
      </c>
      <c r="AW242" s="9">
        <v>0</v>
      </c>
      <c r="AX242" s="35">
        <f t="shared" si="791"/>
        <v>0</v>
      </c>
      <c r="AY242" s="34">
        <v>0.106</v>
      </c>
      <c r="AZ242" s="9">
        <v>0.78200000000000003</v>
      </c>
      <c r="BA242" s="35">
        <f t="shared" si="792"/>
        <v>7377.3584905660382</v>
      </c>
      <c r="BB242" s="34">
        <v>0</v>
      </c>
      <c r="BC242" s="9">
        <v>0</v>
      </c>
      <c r="BD242" s="35">
        <f t="shared" si="793"/>
        <v>0</v>
      </c>
      <c r="BE242" s="34">
        <v>0</v>
      </c>
      <c r="BF242" s="9">
        <v>0</v>
      </c>
      <c r="BG242" s="35">
        <f t="shared" si="794"/>
        <v>0</v>
      </c>
      <c r="BH242" s="34">
        <v>0</v>
      </c>
      <c r="BI242" s="9">
        <v>0</v>
      </c>
      <c r="BJ242" s="35">
        <f t="shared" si="795"/>
        <v>0</v>
      </c>
      <c r="BK242" s="34">
        <v>0</v>
      </c>
      <c r="BL242" s="9">
        <v>0</v>
      </c>
      <c r="BM242" s="35">
        <f t="shared" si="796"/>
        <v>0</v>
      </c>
      <c r="BN242" s="34">
        <v>0</v>
      </c>
      <c r="BO242" s="9">
        <v>0</v>
      </c>
      <c r="BP242" s="35">
        <f t="shared" si="797"/>
        <v>0</v>
      </c>
      <c r="BQ242" s="34">
        <v>0</v>
      </c>
      <c r="BR242" s="9">
        <v>0</v>
      </c>
      <c r="BS242" s="35">
        <f t="shared" si="798"/>
        <v>0</v>
      </c>
      <c r="BT242" s="34">
        <v>0</v>
      </c>
      <c r="BU242" s="9">
        <v>0</v>
      </c>
      <c r="BV242" s="35">
        <f t="shared" si="799"/>
        <v>0</v>
      </c>
      <c r="BW242" s="34">
        <v>0</v>
      </c>
      <c r="BX242" s="9">
        <v>0</v>
      </c>
      <c r="BY242" s="35">
        <f t="shared" si="800"/>
        <v>0</v>
      </c>
      <c r="BZ242" s="34"/>
      <c r="CA242" s="9"/>
      <c r="CB242" s="35"/>
      <c r="CC242" s="34">
        <v>0</v>
      </c>
      <c r="CD242" s="9">
        <v>0</v>
      </c>
      <c r="CE242" s="35">
        <f t="shared" si="801"/>
        <v>0</v>
      </c>
      <c r="CF242" s="34">
        <v>149.50085000000001</v>
      </c>
      <c r="CG242" s="9">
        <v>4210.8860000000004</v>
      </c>
      <c r="CH242" s="35">
        <f t="shared" si="802"/>
        <v>28166.301395610793</v>
      </c>
      <c r="CI242" s="34">
        <v>0</v>
      </c>
      <c r="CJ242" s="9">
        <v>0</v>
      </c>
      <c r="CK242" s="35">
        <f t="shared" si="803"/>
        <v>0</v>
      </c>
      <c r="CL242" s="34">
        <v>27.4</v>
      </c>
      <c r="CM242" s="9">
        <v>1401.471</v>
      </c>
      <c r="CN242" s="35">
        <f t="shared" si="804"/>
        <v>51148.576642335771</v>
      </c>
      <c r="CO242" s="34">
        <v>0</v>
      </c>
      <c r="CP242" s="9">
        <v>0</v>
      </c>
      <c r="CQ242" s="35">
        <f t="shared" si="805"/>
        <v>0</v>
      </c>
      <c r="CR242" s="34">
        <v>0</v>
      </c>
      <c r="CS242" s="9">
        <v>0</v>
      </c>
      <c r="CT242" s="35">
        <f t="shared" si="806"/>
        <v>0</v>
      </c>
      <c r="CU242" s="34">
        <v>0</v>
      </c>
      <c r="CV242" s="9">
        <v>0</v>
      </c>
      <c r="CW242" s="35">
        <f t="shared" si="807"/>
        <v>0</v>
      </c>
      <c r="CX242" s="34">
        <v>0</v>
      </c>
      <c r="CY242" s="9">
        <v>0</v>
      </c>
      <c r="CZ242" s="35">
        <f t="shared" si="808"/>
        <v>0</v>
      </c>
      <c r="DA242" s="34">
        <v>0</v>
      </c>
      <c r="DB242" s="9">
        <v>0</v>
      </c>
      <c r="DC242" s="35">
        <f t="shared" si="809"/>
        <v>0</v>
      </c>
      <c r="DD242" s="34">
        <v>0</v>
      </c>
      <c r="DE242" s="9">
        <v>0</v>
      </c>
      <c r="DF242" s="35">
        <f t="shared" si="810"/>
        <v>0</v>
      </c>
      <c r="DG242" s="34">
        <v>0</v>
      </c>
      <c r="DH242" s="9">
        <v>0</v>
      </c>
      <c r="DI242" s="35">
        <f t="shared" si="811"/>
        <v>0</v>
      </c>
      <c r="DJ242" s="34">
        <v>0</v>
      </c>
      <c r="DK242" s="9">
        <v>0</v>
      </c>
      <c r="DL242" s="35">
        <f t="shared" si="812"/>
        <v>0</v>
      </c>
      <c r="DM242" s="57">
        <v>23.95</v>
      </c>
      <c r="DN242" s="9">
        <v>373.30900000000003</v>
      </c>
      <c r="DO242" s="35">
        <f t="shared" si="813"/>
        <v>15587.014613778707</v>
      </c>
      <c r="DP242" s="57">
        <v>409.37690000000003</v>
      </c>
      <c r="DQ242" s="9">
        <v>6645.95</v>
      </c>
      <c r="DR242" s="35">
        <f t="shared" si="814"/>
        <v>16234.306332379771</v>
      </c>
      <c r="DS242" s="34">
        <v>0</v>
      </c>
      <c r="DT242" s="9">
        <v>0</v>
      </c>
      <c r="DU242" s="35">
        <f t="shared" si="815"/>
        <v>0</v>
      </c>
      <c r="DV242" s="34">
        <v>0</v>
      </c>
      <c r="DW242" s="9">
        <v>0</v>
      </c>
      <c r="DX242" s="35">
        <f t="shared" si="816"/>
        <v>0</v>
      </c>
      <c r="DY242" s="34">
        <v>0</v>
      </c>
      <c r="DZ242" s="9">
        <v>0</v>
      </c>
      <c r="EA242" s="35">
        <f t="shared" si="817"/>
        <v>0</v>
      </c>
      <c r="EB242" s="7">
        <f t="shared" si="819"/>
        <v>1736.36339</v>
      </c>
      <c r="EC242" s="11">
        <f t="shared" si="820"/>
        <v>34428.709000000003</v>
      </c>
    </row>
    <row r="243" spans="1:133" x14ac:dyDescent="0.3">
      <c r="A243" s="43">
        <v>2022</v>
      </c>
      <c r="B243" s="44" t="s">
        <v>8</v>
      </c>
      <c r="C243" s="34">
        <v>0</v>
      </c>
      <c r="D243" s="9">
        <v>0</v>
      </c>
      <c r="E243" s="35">
        <f>IF(C243=0,0,D243/C243*1000)</f>
        <v>0</v>
      </c>
      <c r="F243" s="34">
        <v>0</v>
      </c>
      <c r="G243" s="9">
        <v>0</v>
      </c>
      <c r="H243" s="35">
        <f t="shared" si="777"/>
        <v>0</v>
      </c>
      <c r="I243" s="34">
        <v>0</v>
      </c>
      <c r="J243" s="9">
        <v>0</v>
      </c>
      <c r="K243" s="35">
        <f t="shared" si="778"/>
        <v>0</v>
      </c>
      <c r="L243" s="34">
        <v>0</v>
      </c>
      <c r="M243" s="9">
        <v>0</v>
      </c>
      <c r="N243" s="35">
        <f t="shared" si="779"/>
        <v>0</v>
      </c>
      <c r="O243" s="34">
        <v>0</v>
      </c>
      <c r="P243" s="9">
        <v>0</v>
      </c>
      <c r="Q243" s="35">
        <f t="shared" si="780"/>
        <v>0</v>
      </c>
      <c r="R243" s="34">
        <v>0</v>
      </c>
      <c r="S243" s="9">
        <v>0</v>
      </c>
      <c r="T243" s="35">
        <f t="shared" si="781"/>
        <v>0</v>
      </c>
      <c r="U243" s="34">
        <v>0</v>
      </c>
      <c r="V243" s="9">
        <v>0</v>
      </c>
      <c r="W243" s="35">
        <f t="shared" si="782"/>
        <v>0</v>
      </c>
      <c r="X243" s="34">
        <v>0</v>
      </c>
      <c r="Y243" s="9">
        <v>0</v>
      </c>
      <c r="Z243" s="35">
        <f t="shared" si="783"/>
        <v>0</v>
      </c>
      <c r="AA243" s="57">
        <v>5.0000000000000001E-4</v>
      </c>
      <c r="AB243" s="9">
        <v>1.2999999999999999E-2</v>
      </c>
      <c r="AC243" s="35">
        <f t="shared" si="784"/>
        <v>26000</v>
      </c>
      <c r="AD243" s="34">
        <v>0</v>
      </c>
      <c r="AE243" s="9">
        <v>0</v>
      </c>
      <c r="AF243" s="35">
        <f t="shared" si="785"/>
        <v>0</v>
      </c>
      <c r="AG243" s="34">
        <v>0</v>
      </c>
      <c r="AH243" s="9">
        <v>0</v>
      </c>
      <c r="AI243" s="35">
        <f t="shared" si="786"/>
        <v>0</v>
      </c>
      <c r="AJ243" s="34">
        <v>0</v>
      </c>
      <c r="AK243" s="9">
        <v>0</v>
      </c>
      <c r="AL243" s="35">
        <f t="shared" si="787"/>
        <v>0</v>
      </c>
      <c r="AM243" s="34">
        <v>0</v>
      </c>
      <c r="AN243" s="9">
        <v>0</v>
      </c>
      <c r="AO243" s="35">
        <f t="shared" si="788"/>
        <v>0</v>
      </c>
      <c r="AP243" s="34">
        <v>0</v>
      </c>
      <c r="AQ243" s="9">
        <v>0</v>
      </c>
      <c r="AR243" s="35">
        <f t="shared" si="789"/>
        <v>0</v>
      </c>
      <c r="AS243" s="57">
        <v>264.00521000000003</v>
      </c>
      <c r="AT243" s="9">
        <v>5676.7569999999996</v>
      </c>
      <c r="AU243" s="35">
        <f t="shared" si="790"/>
        <v>21502.443076786247</v>
      </c>
      <c r="AV243" s="34">
        <v>0</v>
      </c>
      <c r="AW243" s="9">
        <v>0</v>
      </c>
      <c r="AX243" s="35">
        <f t="shared" si="791"/>
        <v>0</v>
      </c>
      <c r="AY243" s="34">
        <v>0</v>
      </c>
      <c r="AZ243" s="9">
        <v>0</v>
      </c>
      <c r="BA243" s="35">
        <f t="shared" si="792"/>
        <v>0</v>
      </c>
      <c r="BB243" s="34">
        <v>0</v>
      </c>
      <c r="BC243" s="9">
        <v>0</v>
      </c>
      <c r="BD243" s="35">
        <f t="shared" si="793"/>
        <v>0</v>
      </c>
      <c r="BE243" s="34">
        <v>0</v>
      </c>
      <c r="BF243" s="9">
        <v>0</v>
      </c>
      <c r="BG243" s="35">
        <f t="shared" si="794"/>
        <v>0</v>
      </c>
      <c r="BH243" s="34">
        <v>0</v>
      </c>
      <c r="BI243" s="9">
        <v>0</v>
      </c>
      <c r="BJ243" s="35">
        <f t="shared" si="795"/>
        <v>0</v>
      </c>
      <c r="BK243" s="34">
        <v>0</v>
      </c>
      <c r="BL243" s="9">
        <v>0</v>
      </c>
      <c r="BM243" s="35">
        <f t="shared" si="796"/>
        <v>0</v>
      </c>
      <c r="BN243" s="34">
        <v>0</v>
      </c>
      <c r="BO243" s="9">
        <v>0</v>
      </c>
      <c r="BP243" s="35">
        <f t="shared" si="797"/>
        <v>0</v>
      </c>
      <c r="BQ243" s="34">
        <v>0</v>
      </c>
      <c r="BR243" s="9">
        <v>0</v>
      </c>
      <c r="BS243" s="35">
        <f t="shared" si="798"/>
        <v>0</v>
      </c>
      <c r="BT243" s="34">
        <v>0</v>
      </c>
      <c r="BU243" s="9">
        <v>0</v>
      </c>
      <c r="BV243" s="35">
        <f t="shared" si="799"/>
        <v>0</v>
      </c>
      <c r="BW243" s="34">
        <v>0</v>
      </c>
      <c r="BX243" s="9">
        <v>0</v>
      </c>
      <c r="BY243" s="35">
        <f t="shared" si="800"/>
        <v>0</v>
      </c>
      <c r="BZ243" s="34"/>
      <c r="CA243" s="9"/>
      <c r="CB243" s="35"/>
      <c r="CC243" s="34">
        <v>0</v>
      </c>
      <c r="CD243" s="9">
        <v>0</v>
      </c>
      <c r="CE243" s="35">
        <f t="shared" si="801"/>
        <v>0</v>
      </c>
      <c r="CF243" s="57">
        <v>200</v>
      </c>
      <c r="CG243" s="9">
        <v>4570.1019999999999</v>
      </c>
      <c r="CH243" s="35">
        <f t="shared" si="802"/>
        <v>22850.51</v>
      </c>
      <c r="CI243" s="34">
        <v>0</v>
      </c>
      <c r="CJ243" s="9">
        <v>0</v>
      </c>
      <c r="CK243" s="35">
        <f t="shared" si="803"/>
        <v>0</v>
      </c>
      <c r="CL243" s="57">
        <v>1</v>
      </c>
      <c r="CM243" s="9">
        <v>141.06899999999999</v>
      </c>
      <c r="CN243" s="35">
        <f t="shared" si="804"/>
        <v>141069</v>
      </c>
      <c r="CO243" s="34">
        <v>0</v>
      </c>
      <c r="CP243" s="9">
        <v>0</v>
      </c>
      <c r="CQ243" s="35">
        <f t="shared" si="805"/>
        <v>0</v>
      </c>
      <c r="CR243" s="34">
        <v>0</v>
      </c>
      <c r="CS243" s="9">
        <v>0</v>
      </c>
      <c r="CT243" s="35">
        <f t="shared" si="806"/>
        <v>0</v>
      </c>
      <c r="CU243" s="34">
        <v>0</v>
      </c>
      <c r="CV243" s="9">
        <v>0</v>
      </c>
      <c r="CW243" s="35">
        <f t="shared" si="807"/>
        <v>0</v>
      </c>
      <c r="CX243" s="34">
        <v>0</v>
      </c>
      <c r="CY243" s="9">
        <v>0</v>
      </c>
      <c r="CZ243" s="35">
        <f t="shared" si="808"/>
        <v>0</v>
      </c>
      <c r="DA243" s="34">
        <v>0</v>
      </c>
      <c r="DB243" s="9">
        <v>0</v>
      </c>
      <c r="DC243" s="35">
        <f t="shared" si="809"/>
        <v>0</v>
      </c>
      <c r="DD243" s="34">
        <v>0</v>
      </c>
      <c r="DE243" s="9">
        <v>0</v>
      </c>
      <c r="DF243" s="35">
        <f t="shared" si="810"/>
        <v>0</v>
      </c>
      <c r="DG243" s="34">
        <v>0</v>
      </c>
      <c r="DH243" s="9">
        <v>0</v>
      </c>
      <c r="DI243" s="35">
        <f t="shared" si="811"/>
        <v>0</v>
      </c>
      <c r="DJ243" s="34">
        <v>0</v>
      </c>
      <c r="DK243" s="9">
        <v>0</v>
      </c>
      <c r="DL243" s="35">
        <f t="shared" si="812"/>
        <v>0</v>
      </c>
      <c r="DM243" s="57">
        <v>215.97499999999999</v>
      </c>
      <c r="DN243" s="9">
        <v>3134.8139999999999</v>
      </c>
      <c r="DO243" s="35">
        <f t="shared" si="813"/>
        <v>14514.707720801018</v>
      </c>
      <c r="DP243" s="57">
        <v>127.77</v>
      </c>
      <c r="DQ243" s="9">
        <v>2454.453</v>
      </c>
      <c r="DR243" s="35">
        <f t="shared" si="814"/>
        <v>19209.931908898801</v>
      </c>
      <c r="DS243" s="34">
        <v>0</v>
      </c>
      <c r="DT243" s="9">
        <v>0</v>
      </c>
      <c r="DU243" s="35">
        <f t="shared" si="815"/>
        <v>0</v>
      </c>
      <c r="DV243" s="34">
        <v>0</v>
      </c>
      <c r="DW243" s="9">
        <v>0</v>
      </c>
      <c r="DX243" s="35">
        <f t="shared" si="816"/>
        <v>0</v>
      </c>
      <c r="DY243" s="34">
        <v>0</v>
      </c>
      <c r="DZ243" s="9">
        <v>0</v>
      </c>
      <c r="EA243" s="35">
        <f t="shared" si="817"/>
        <v>0</v>
      </c>
      <c r="EB243" s="7">
        <f t="shared" si="819"/>
        <v>808.75071000000003</v>
      </c>
      <c r="EC243" s="11">
        <f t="shared" si="820"/>
        <v>15977.207999999999</v>
      </c>
    </row>
    <row r="244" spans="1:133" x14ac:dyDescent="0.3">
      <c r="A244" s="43">
        <v>2022</v>
      </c>
      <c r="B244" s="35" t="s">
        <v>9</v>
      </c>
      <c r="C244" s="34">
        <v>0</v>
      </c>
      <c r="D244" s="9">
        <v>0</v>
      </c>
      <c r="E244" s="35">
        <f t="shared" ref="E244:E251" si="821">IF(C244=0,0,D244/C244*1000)</f>
        <v>0</v>
      </c>
      <c r="F244" s="34">
        <v>0</v>
      </c>
      <c r="G244" s="9">
        <v>0</v>
      </c>
      <c r="H244" s="35">
        <f t="shared" si="777"/>
        <v>0</v>
      </c>
      <c r="I244" s="34">
        <v>0</v>
      </c>
      <c r="J244" s="9">
        <v>0</v>
      </c>
      <c r="K244" s="35">
        <f t="shared" si="778"/>
        <v>0</v>
      </c>
      <c r="L244" s="34">
        <v>0</v>
      </c>
      <c r="M244" s="9">
        <v>0</v>
      </c>
      <c r="N244" s="35">
        <f t="shared" si="779"/>
        <v>0</v>
      </c>
      <c r="O244" s="57">
        <v>8.3000000000000001E-4</v>
      </c>
      <c r="P244" s="9">
        <v>0.17499999999999999</v>
      </c>
      <c r="Q244" s="35">
        <f t="shared" si="780"/>
        <v>210843.3734939759</v>
      </c>
      <c r="R244" s="34">
        <v>0</v>
      </c>
      <c r="S244" s="9">
        <v>0</v>
      </c>
      <c r="T244" s="35">
        <f t="shared" si="781"/>
        <v>0</v>
      </c>
      <c r="U244" s="34">
        <v>0</v>
      </c>
      <c r="V244" s="9">
        <v>0</v>
      </c>
      <c r="W244" s="35">
        <f t="shared" si="782"/>
        <v>0</v>
      </c>
      <c r="X244" s="57">
        <v>285.625</v>
      </c>
      <c r="Y244" s="9">
        <v>4504.5219999999999</v>
      </c>
      <c r="Z244" s="35">
        <f t="shared" si="783"/>
        <v>15770.755361050329</v>
      </c>
      <c r="AA244" s="34">
        <v>0</v>
      </c>
      <c r="AB244" s="9">
        <v>0</v>
      </c>
      <c r="AC244" s="35">
        <f t="shared" si="784"/>
        <v>0</v>
      </c>
      <c r="AD244" s="34">
        <v>0</v>
      </c>
      <c r="AE244" s="9">
        <v>0</v>
      </c>
      <c r="AF244" s="35">
        <f t="shared" si="785"/>
        <v>0</v>
      </c>
      <c r="AG244" s="34">
        <v>0</v>
      </c>
      <c r="AH244" s="9">
        <v>0</v>
      </c>
      <c r="AI244" s="35">
        <f t="shared" si="786"/>
        <v>0</v>
      </c>
      <c r="AJ244" s="34">
        <v>0</v>
      </c>
      <c r="AK244" s="9">
        <v>0</v>
      </c>
      <c r="AL244" s="35">
        <f t="shared" si="787"/>
        <v>0</v>
      </c>
      <c r="AM244" s="57">
        <v>100.24</v>
      </c>
      <c r="AN244" s="9">
        <v>1789.212</v>
      </c>
      <c r="AO244" s="35">
        <f t="shared" si="788"/>
        <v>17849.281723862732</v>
      </c>
      <c r="AP244" s="34">
        <v>0</v>
      </c>
      <c r="AQ244" s="9">
        <v>0</v>
      </c>
      <c r="AR244" s="35">
        <f t="shared" si="789"/>
        <v>0</v>
      </c>
      <c r="AS244" s="57">
        <v>367.00797999999998</v>
      </c>
      <c r="AT244" s="9">
        <v>7679.6419999999998</v>
      </c>
      <c r="AU244" s="35">
        <f t="shared" si="790"/>
        <v>20925.000050407627</v>
      </c>
      <c r="AV244" s="34">
        <v>0</v>
      </c>
      <c r="AW244" s="9">
        <v>0</v>
      </c>
      <c r="AX244" s="35">
        <f t="shared" si="791"/>
        <v>0</v>
      </c>
      <c r="AY244" s="34">
        <v>0</v>
      </c>
      <c r="AZ244" s="9">
        <v>0</v>
      </c>
      <c r="BA244" s="35">
        <f t="shared" si="792"/>
        <v>0</v>
      </c>
      <c r="BB244" s="57">
        <v>1.4E-3</v>
      </c>
      <c r="BC244" s="9">
        <v>1.1870000000000001</v>
      </c>
      <c r="BD244" s="35">
        <f t="shared" si="793"/>
        <v>847857.14285714284</v>
      </c>
      <c r="BE244" s="34">
        <v>0</v>
      </c>
      <c r="BF244" s="9">
        <v>0</v>
      </c>
      <c r="BG244" s="35">
        <f t="shared" si="794"/>
        <v>0</v>
      </c>
      <c r="BH244" s="57">
        <v>198</v>
      </c>
      <c r="BI244" s="9">
        <v>3402.3009999999999</v>
      </c>
      <c r="BJ244" s="35">
        <f t="shared" si="795"/>
        <v>17183.338383838382</v>
      </c>
      <c r="BK244" s="34">
        <v>0</v>
      </c>
      <c r="BL244" s="9">
        <v>0</v>
      </c>
      <c r="BM244" s="35">
        <f t="shared" si="796"/>
        <v>0</v>
      </c>
      <c r="BN244" s="34">
        <v>0</v>
      </c>
      <c r="BO244" s="9">
        <v>0</v>
      </c>
      <c r="BP244" s="35">
        <f t="shared" si="797"/>
        <v>0</v>
      </c>
      <c r="BQ244" s="34">
        <v>0</v>
      </c>
      <c r="BR244" s="9">
        <v>0</v>
      </c>
      <c r="BS244" s="35">
        <f t="shared" si="798"/>
        <v>0</v>
      </c>
      <c r="BT244" s="34">
        <v>0</v>
      </c>
      <c r="BU244" s="9">
        <v>0</v>
      </c>
      <c r="BV244" s="35">
        <f t="shared" si="799"/>
        <v>0</v>
      </c>
      <c r="BW244" s="34">
        <v>0</v>
      </c>
      <c r="BX244" s="9">
        <v>0</v>
      </c>
      <c r="BY244" s="35">
        <f t="shared" si="800"/>
        <v>0</v>
      </c>
      <c r="BZ244" s="34"/>
      <c r="CA244" s="9"/>
      <c r="CB244" s="35"/>
      <c r="CC244" s="34">
        <v>0</v>
      </c>
      <c r="CD244" s="9">
        <v>0</v>
      </c>
      <c r="CE244" s="35">
        <f t="shared" si="801"/>
        <v>0</v>
      </c>
      <c r="CF244" s="57">
        <v>0.375</v>
      </c>
      <c r="CG244" s="9">
        <v>417.447</v>
      </c>
      <c r="CH244" s="35">
        <f t="shared" si="802"/>
        <v>1113192</v>
      </c>
      <c r="CI244" s="34">
        <v>0</v>
      </c>
      <c r="CJ244" s="9">
        <v>0</v>
      </c>
      <c r="CK244" s="35">
        <f t="shared" si="803"/>
        <v>0</v>
      </c>
      <c r="CL244" s="57">
        <v>36</v>
      </c>
      <c r="CM244" s="9">
        <v>1502.4960000000001</v>
      </c>
      <c r="CN244" s="35">
        <f t="shared" si="804"/>
        <v>41736.000000000007</v>
      </c>
      <c r="CO244" s="34">
        <v>0</v>
      </c>
      <c r="CP244" s="9">
        <v>0</v>
      </c>
      <c r="CQ244" s="35">
        <f t="shared" si="805"/>
        <v>0</v>
      </c>
      <c r="CR244" s="34">
        <v>0</v>
      </c>
      <c r="CS244" s="9">
        <v>0</v>
      </c>
      <c r="CT244" s="35">
        <f t="shared" si="806"/>
        <v>0</v>
      </c>
      <c r="CU244" s="34">
        <v>0</v>
      </c>
      <c r="CV244" s="9">
        <v>0</v>
      </c>
      <c r="CW244" s="35">
        <f t="shared" si="807"/>
        <v>0</v>
      </c>
      <c r="CX244" s="34">
        <v>0</v>
      </c>
      <c r="CY244" s="9">
        <v>0</v>
      </c>
      <c r="CZ244" s="35">
        <f t="shared" si="808"/>
        <v>0</v>
      </c>
      <c r="DA244" s="34">
        <v>0</v>
      </c>
      <c r="DB244" s="9">
        <v>0</v>
      </c>
      <c r="DC244" s="35">
        <f t="shared" si="809"/>
        <v>0</v>
      </c>
      <c r="DD244" s="34">
        <v>0</v>
      </c>
      <c r="DE244" s="9">
        <v>0</v>
      </c>
      <c r="DF244" s="35">
        <f t="shared" si="810"/>
        <v>0</v>
      </c>
      <c r="DG244" s="34">
        <v>0</v>
      </c>
      <c r="DH244" s="9">
        <v>0</v>
      </c>
      <c r="DI244" s="35">
        <f t="shared" si="811"/>
        <v>0</v>
      </c>
      <c r="DJ244" s="34">
        <v>0</v>
      </c>
      <c r="DK244" s="9">
        <v>0</v>
      </c>
      <c r="DL244" s="35">
        <f t="shared" si="812"/>
        <v>0</v>
      </c>
      <c r="DM244" s="34">
        <v>0</v>
      </c>
      <c r="DN244" s="9">
        <v>0</v>
      </c>
      <c r="DO244" s="35">
        <f t="shared" si="813"/>
        <v>0</v>
      </c>
      <c r="DP244" s="57">
        <v>696.92499999999995</v>
      </c>
      <c r="DQ244" s="9">
        <v>11491.137000000001</v>
      </c>
      <c r="DR244" s="35">
        <f t="shared" si="814"/>
        <v>16488.340926211575</v>
      </c>
      <c r="DS244" s="34">
        <v>0</v>
      </c>
      <c r="DT244" s="9">
        <v>0</v>
      </c>
      <c r="DU244" s="35">
        <f t="shared" si="815"/>
        <v>0</v>
      </c>
      <c r="DV244" s="34">
        <v>0</v>
      </c>
      <c r="DW244" s="9">
        <v>0</v>
      </c>
      <c r="DX244" s="35">
        <f t="shared" si="816"/>
        <v>0</v>
      </c>
      <c r="DY244" s="34">
        <v>0</v>
      </c>
      <c r="DZ244" s="9">
        <v>0</v>
      </c>
      <c r="EA244" s="35">
        <f t="shared" si="817"/>
        <v>0</v>
      </c>
      <c r="EB244" s="7">
        <f t="shared" si="819"/>
        <v>1684.1752099999999</v>
      </c>
      <c r="EC244" s="11">
        <f t="shared" si="820"/>
        <v>30788.118999999999</v>
      </c>
    </row>
    <row r="245" spans="1:133" x14ac:dyDescent="0.3">
      <c r="A245" s="43">
        <v>2022</v>
      </c>
      <c r="B245" s="44" t="s">
        <v>10</v>
      </c>
      <c r="C245" s="34">
        <v>0</v>
      </c>
      <c r="D245" s="9">
        <v>0</v>
      </c>
      <c r="E245" s="35">
        <f t="shared" si="821"/>
        <v>0</v>
      </c>
      <c r="F245" s="34">
        <v>0</v>
      </c>
      <c r="G245" s="9">
        <v>0</v>
      </c>
      <c r="H245" s="35">
        <f t="shared" si="777"/>
        <v>0</v>
      </c>
      <c r="I245" s="34">
        <v>0</v>
      </c>
      <c r="J245" s="9">
        <v>0</v>
      </c>
      <c r="K245" s="35">
        <f t="shared" si="778"/>
        <v>0</v>
      </c>
      <c r="L245" s="34">
        <v>0</v>
      </c>
      <c r="M245" s="9">
        <v>0</v>
      </c>
      <c r="N245" s="35">
        <f t="shared" si="779"/>
        <v>0</v>
      </c>
      <c r="O245" s="34">
        <v>0</v>
      </c>
      <c r="P245" s="9">
        <v>0</v>
      </c>
      <c r="Q245" s="35">
        <f t="shared" si="780"/>
        <v>0</v>
      </c>
      <c r="R245" s="34">
        <v>0</v>
      </c>
      <c r="S245" s="9">
        <v>0</v>
      </c>
      <c r="T245" s="35">
        <f t="shared" si="781"/>
        <v>0</v>
      </c>
      <c r="U245" s="34">
        <v>0</v>
      </c>
      <c r="V245" s="9">
        <v>0</v>
      </c>
      <c r="W245" s="35">
        <f t="shared" si="782"/>
        <v>0</v>
      </c>
      <c r="X245" s="57">
        <v>468.2</v>
      </c>
      <c r="Y245" s="9">
        <v>7819.4340000000002</v>
      </c>
      <c r="Z245" s="35">
        <f t="shared" si="783"/>
        <v>16701.05510465613</v>
      </c>
      <c r="AA245" s="57">
        <v>0.06</v>
      </c>
      <c r="AB245" s="9">
        <v>1.7170000000000001</v>
      </c>
      <c r="AC245" s="35">
        <f t="shared" si="784"/>
        <v>28616.666666666672</v>
      </c>
      <c r="AD245" s="34">
        <v>0</v>
      </c>
      <c r="AE245" s="9">
        <v>0</v>
      </c>
      <c r="AF245" s="35">
        <f t="shared" si="785"/>
        <v>0</v>
      </c>
      <c r="AG245" s="34">
        <v>0</v>
      </c>
      <c r="AH245" s="9">
        <v>0</v>
      </c>
      <c r="AI245" s="35">
        <f t="shared" si="786"/>
        <v>0</v>
      </c>
      <c r="AJ245" s="57">
        <v>101.32</v>
      </c>
      <c r="AK245" s="9">
        <v>862.48099999999999</v>
      </c>
      <c r="AL245" s="35">
        <f t="shared" si="787"/>
        <v>8512.4457165416497</v>
      </c>
      <c r="AM245" s="57">
        <v>149.42500000000001</v>
      </c>
      <c r="AN245" s="9">
        <v>3051.2959999999998</v>
      </c>
      <c r="AO245" s="35">
        <f t="shared" si="788"/>
        <v>20420.25096202108</v>
      </c>
      <c r="AP245" s="34">
        <v>0</v>
      </c>
      <c r="AQ245" s="9">
        <v>0</v>
      </c>
      <c r="AR245" s="35">
        <f t="shared" si="789"/>
        <v>0</v>
      </c>
      <c r="AS245" s="57">
        <v>849.52499999999998</v>
      </c>
      <c r="AT245" s="9">
        <v>19685.508999999998</v>
      </c>
      <c r="AU245" s="35">
        <f t="shared" si="790"/>
        <v>23172.371619434391</v>
      </c>
      <c r="AV245" s="34">
        <v>0</v>
      </c>
      <c r="AW245" s="9">
        <v>0</v>
      </c>
      <c r="AX245" s="35">
        <f t="shared" si="791"/>
        <v>0</v>
      </c>
      <c r="AY245" s="34">
        <v>0</v>
      </c>
      <c r="AZ245" s="9">
        <v>0</v>
      </c>
      <c r="BA245" s="35">
        <f t="shared" si="792"/>
        <v>0</v>
      </c>
      <c r="BB245" s="57">
        <v>3.4925300000000004</v>
      </c>
      <c r="BC245" s="9">
        <v>418.88099999999997</v>
      </c>
      <c r="BD245" s="35">
        <f t="shared" si="793"/>
        <v>119936.26396909975</v>
      </c>
      <c r="BE245" s="34">
        <v>0</v>
      </c>
      <c r="BF245" s="9">
        <v>0</v>
      </c>
      <c r="BG245" s="35">
        <f t="shared" si="794"/>
        <v>0</v>
      </c>
      <c r="BH245" s="57">
        <v>49.5</v>
      </c>
      <c r="BI245" s="9">
        <v>924.46100000000001</v>
      </c>
      <c r="BJ245" s="35">
        <f t="shared" si="795"/>
        <v>18675.979797979799</v>
      </c>
      <c r="BK245" s="34">
        <v>0</v>
      </c>
      <c r="BL245" s="9">
        <v>0</v>
      </c>
      <c r="BM245" s="35">
        <f t="shared" si="796"/>
        <v>0</v>
      </c>
      <c r="BN245" s="34">
        <v>0</v>
      </c>
      <c r="BO245" s="9">
        <v>0</v>
      </c>
      <c r="BP245" s="35">
        <f t="shared" si="797"/>
        <v>0</v>
      </c>
      <c r="BQ245" s="34">
        <v>0</v>
      </c>
      <c r="BR245" s="9">
        <v>0</v>
      </c>
      <c r="BS245" s="35">
        <f t="shared" si="798"/>
        <v>0</v>
      </c>
      <c r="BT245" s="34">
        <v>0</v>
      </c>
      <c r="BU245" s="9">
        <v>0</v>
      </c>
      <c r="BV245" s="35">
        <f t="shared" si="799"/>
        <v>0</v>
      </c>
      <c r="BW245" s="34">
        <v>0</v>
      </c>
      <c r="BX245" s="9">
        <v>0</v>
      </c>
      <c r="BY245" s="35">
        <f t="shared" si="800"/>
        <v>0</v>
      </c>
      <c r="BZ245" s="34"/>
      <c r="CA245" s="9"/>
      <c r="CB245" s="35"/>
      <c r="CC245" s="34">
        <v>0</v>
      </c>
      <c r="CD245" s="9">
        <v>0</v>
      </c>
      <c r="CE245" s="35">
        <f t="shared" si="801"/>
        <v>0</v>
      </c>
      <c r="CF245" s="57">
        <v>200</v>
      </c>
      <c r="CG245" s="9">
        <v>4735.46</v>
      </c>
      <c r="CH245" s="35">
        <f t="shared" si="802"/>
        <v>23677.3</v>
      </c>
      <c r="CI245" s="34">
        <v>0</v>
      </c>
      <c r="CJ245" s="9">
        <v>0</v>
      </c>
      <c r="CK245" s="35">
        <f t="shared" si="803"/>
        <v>0</v>
      </c>
      <c r="CL245" s="34">
        <v>0</v>
      </c>
      <c r="CM245" s="9">
        <v>0</v>
      </c>
      <c r="CN245" s="35">
        <f t="shared" si="804"/>
        <v>0</v>
      </c>
      <c r="CO245" s="34">
        <v>0</v>
      </c>
      <c r="CP245" s="9">
        <v>0</v>
      </c>
      <c r="CQ245" s="35">
        <f t="shared" si="805"/>
        <v>0</v>
      </c>
      <c r="CR245" s="34">
        <v>0</v>
      </c>
      <c r="CS245" s="9">
        <v>0</v>
      </c>
      <c r="CT245" s="35">
        <f t="shared" si="806"/>
        <v>0</v>
      </c>
      <c r="CU245" s="34">
        <v>0</v>
      </c>
      <c r="CV245" s="9">
        <v>0</v>
      </c>
      <c r="CW245" s="35">
        <f t="shared" si="807"/>
        <v>0</v>
      </c>
      <c r="CX245" s="34">
        <v>0</v>
      </c>
      <c r="CY245" s="9">
        <v>0</v>
      </c>
      <c r="CZ245" s="35">
        <f t="shared" si="808"/>
        <v>0</v>
      </c>
      <c r="DA245" s="34">
        <v>0</v>
      </c>
      <c r="DB245" s="9">
        <v>0</v>
      </c>
      <c r="DC245" s="35">
        <f t="shared" si="809"/>
        <v>0</v>
      </c>
      <c r="DD245" s="34">
        <v>0</v>
      </c>
      <c r="DE245" s="9">
        <v>0</v>
      </c>
      <c r="DF245" s="35">
        <f t="shared" si="810"/>
        <v>0</v>
      </c>
      <c r="DG245" s="34">
        <v>0</v>
      </c>
      <c r="DH245" s="9">
        <v>0</v>
      </c>
      <c r="DI245" s="35">
        <f t="shared" si="811"/>
        <v>0</v>
      </c>
      <c r="DJ245" s="34">
        <v>0</v>
      </c>
      <c r="DK245" s="9">
        <v>0</v>
      </c>
      <c r="DL245" s="35">
        <f t="shared" si="812"/>
        <v>0</v>
      </c>
      <c r="DM245" s="57">
        <v>72</v>
      </c>
      <c r="DN245" s="9">
        <v>1148.04</v>
      </c>
      <c r="DO245" s="35">
        <f t="shared" si="813"/>
        <v>15945</v>
      </c>
      <c r="DP245" s="57">
        <v>877.40237999999999</v>
      </c>
      <c r="DQ245" s="9">
        <v>14520.165999999999</v>
      </c>
      <c r="DR245" s="35">
        <f t="shared" si="814"/>
        <v>16549.038765999241</v>
      </c>
      <c r="DS245" s="34">
        <v>0</v>
      </c>
      <c r="DT245" s="9">
        <v>0</v>
      </c>
      <c r="DU245" s="35">
        <f t="shared" si="815"/>
        <v>0</v>
      </c>
      <c r="DV245" s="34">
        <v>0</v>
      </c>
      <c r="DW245" s="9">
        <v>0</v>
      </c>
      <c r="DX245" s="35">
        <f t="shared" si="816"/>
        <v>0</v>
      </c>
      <c r="DY245" s="34">
        <v>0</v>
      </c>
      <c r="DZ245" s="9">
        <v>0</v>
      </c>
      <c r="EA245" s="35">
        <f t="shared" si="817"/>
        <v>0</v>
      </c>
      <c r="EB245" s="7">
        <f t="shared" si="819"/>
        <v>2770.9249099999997</v>
      </c>
      <c r="EC245" s="11">
        <f t="shared" si="820"/>
        <v>53167.445</v>
      </c>
    </row>
    <row r="246" spans="1:133" x14ac:dyDescent="0.3">
      <c r="A246" s="43">
        <v>2022</v>
      </c>
      <c r="B246" s="44" t="s">
        <v>11</v>
      </c>
      <c r="C246" s="34">
        <v>0</v>
      </c>
      <c r="D246" s="9">
        <v>0</v>
      </c>
      <c r="E246" s="35">
        <f t="shared" si="821"/>
        <v>0</v>
      </c>
      <c r="F246" s="34">
        <v>0</v>
      </c>
      <c r="G246" s="9">
        <v>0</v>
      </c>
      <c r="H246" s="35">
        <f t="shared" si="777"/>
        <v>0</v>
      </c>
      <c r="I246" s="34">
        <v>0</v>
      </c>
      <c r="J246" s="9">
        <v>0</v>
      </c>
      <c r="K246" s="35">
        <f t="shared" si="778"/>
        <v>0</v>
      </c>
      <c r="L246" s="34">
        <v>0</v>
      </c>
      <c r="M246" s="9">
        <v>0</v>
      </c>
      <c r="N246" s="35">
        <f t="shared" si="779"/>
        <v>0</v>
      </c>
      <c r="O246" s="34">
        <v>0</v>
      </c>
      <c r="P246" s="9">
        <v>0</v>
      </c>
      <c r="Q246" s="35">
        <f t="shared" si="780"/>
        <v>0</v>
      </c>
      <c r="R246" s="34">
        <v>0</v>
      </c>
      <c r="S246" s="9">
        <v>0</v>
      </c>
      <c r="T246" s="35">
        <f t="shared" si="781"/>
        <v>0</v>
      </c>
      <c r="U246" s="34">
        <v>0</v>
      </c>
      <c r="V246" s="9">
        <v>0</v>
      </c>
      <c r="W246" s="35">
        <f t="shared" si="782"/>
        <v>0</v>
      </c>
      <c r="X246" s="57">
        <v>457.5</v>
      </c>
      <c r="Y246" s="9">
        <v>7401.6540000000005</v>
      </c>
      <c r="Z246" s="35">
        <f t="shared" si="783"/>
        <v>16178.478688524592</v>
      </c>
      <c r="AA246" s="34">
        <v>0</v>
      </c>
      <c r="AB246" s="9">
        <v>0</v>
      </c>
      <c r="AC246" s="35">
        <f t="shared" si="784"/>
        <v>0</v>
      </c>
      <c r="AD246" s="34">
        <v>0</v>
      </c>
      <c r="AE246" s="9">
        <v>0</v>
      </c>
      <c r="AF246" s="35">
        <f t="shared" si="785"/>
        <v>0</v>
      </c>
      <c r="AG246" s="34">
        <v>0</v>
      </c>
      <c r="AH246" s="9">
        <v>0</v>
      </c>
      <c r="AI246" s="35">
        <f t="shared" si="786"/>
        <v>0</v>
      </c>
      <c r="AJ246" s="57">
        <v>133.94</v>
      </c>
      <c r="AK246" s="9">
        <v>1175.9929999999999</v>
      </c>
      <c r="AL246" s="35">
        <f t="shared" si="787"/>
        <v>8779.998506794087</v>
      </c>
      <c r="AM246" s="57">
        <v>20</v>
      </c>
      <c r="AN246" s="9">
        <v>425.85899999999998</v>
      </c>
      <c r="AO246" s="35">
        <f t="shared" si="788"/>
        <v>21292.949999999997</v>
      </c>
      <c r="AP246" s="34">
        <v>0</v>
      </c>
      <c r="AQ246" s="9">
        <v>0</v>
      </c>
      <c r="AR246" s="35">
        <f t="shared" si="789"/>
        <v>0</v>
      </c>
      <c r="AS246" s="57">
        <v>261.75326999999999</v>
      </c>
      <c r="AT246" s="9">
        <v>6970.6970000000001</v>
      </c>
      <c r="AU246" s="35">
        <f t="shared" si="790"/>
        <v>26630.792425248404</v>
      </c>
      <c r="AV246" s="34">
        <v>0</v>
      </c>
      <c r="AW246" s="9">
        <v>0</v>
      </c>
      <c r="AX246" s="35">
        <f t="shared" si="791"/>
        <v>0</v>
      </c>
      <c r="AY246" s="34">
        <v>0</v>
      </c>
      <c r="AZ246" s="9">
        <v>0</v>
      </c>
      <c r="BA246" s="35">
        <f t="shared" si="792"/>
        <v>0</v>
      </c>
      <c r="BB246" s="34">
        <v>0</v>
      </c>
      <c r="BC246" s="9">
        <v>0</v>
      </c>
      <c r="BD246" s="35">
        <f t="shared" si="793"/>
        <v>0</v>
      </c>
      <c r="BE246" s="34">
        <v>0</v>
      </c>
      <c r="BF246" s="9">
        <v>0</v>
      </c>
      <c r="BG246" s="35">
        <f t="shared" si="794"/>
        <v>0</v>
      </c>
      <c r="BH246" s="34">
        <v>0</v>
      </c>
      <c r="BI246" s="9">
        <v>0</v>
      </c>
      <c r="BJ246" s="35">
        <f t="shared" si="795"/>
        <v>0</v>
      </c>
      <c r="BK246" s="34">
        <v>0</v>
      </c>
      <c r="BL246" s="9">
        <v>0</v>
      </c>
      <c r="BM246" s="35">
        <f t="shared" si="796"/>
        <v>0</v>
      </c>
      <c r="BN246" s="34">
        <v>0</v>
      </c>
      <c r="BO246" s="9">
        <v>0</v>
      </c>
      <c r="BP246" s="35">
        <f t="shared" si="797"/>
        <v>0</v>
      </c>
      <c r="BQ246" s="34">
        <v>0</v>
      </c>
      <c r="BR246" s="9">
        <v>0</v>
      </c>
      <c r="BS246" s="35">
        <f t="shared" si="798"/>
        <v>0</v>
      </c>
      <c r="BT246" s="34">
        <v>0</v>
      </c>
      <c r="BU246" s="9">
        <v>0</v>
      </c>
      <c r="BV246" s="35">
        <f t="shared" si="799"/>
        <v>0</v>
      </c>
      <c r="BW246" s="34">
        <v>0</v>
      </c>
      <c r="BX246" s="9">
        <v>0</v>
      </c>
      <c r="BY246" s="35">
        <f t="shared" si="800"/>
        <v>0</v>
      </c>
      <c r="BZ246" s="34"/>
      <c r="CA246" s="9"/>
      <c r="CB246" s="35"/>
      <c r="CC246" s="34">
        <v>0</v>
      </c>
      <c r="CD246" s="9">
        <v>0</v>
      </c>
      <c r="CE246" s="35">
        <f t="shared" si="801"/>
        <v>0</v>
      </c>
      <c r="CF246" s="34">
        <v>0</v>
      </c>
      <c r="CG246" s="9">
        <v>0</v>
      </c>
      <c r="CH246" s="35">
        <f t="shared" si="802"/>
        <v>0</v>
      </c>
      <c r="CI246" s="34">
        <v>0</v>
      </c>
      <c r="CJ246" s="9">
        <v>0</v>
      </c>
      <c r="CK246" s="35">
        <f t="shared" si="803"/>
        <v>0</v>
      </c>
      <c r="CL246" s="57">
        <v>26.4</v>
      </c>
      <c r="CM246" s="9">
        <v>1379.865</v>
      </c>
      <c r="CN246" s="35">
        <f t="shared" si="804"/>
        <v>52267.61363636364</v>
      </c>
      <c r="CO246" s="57">
        <v>2.1999999999999999E-2</v>
      </c>
      <c r="CP246" s="9">
        <v>0.17</v>
      </c>
      <c r="CQ246" s="35">
        <f t="shared" si="805"/>
        <v>7727.2727272727288</v>
      </c>
      <c r="CR246" s="34">
        <v>0</v>
      </c>
      <c r="CS246" s="9">
        <v>0</v>
      </c>
      <c r="CT246" s="35">
        <f t="shared" si="806"/>
        <v>0</v>
      </c>
      <c r="CU246" s="34">
        <v>0</v>
      </c>
      <c r="CV246" s="9">
        <v>0</v>
      </c>
      <c r="CW246" s="35">
        <f t="shared" si="807"/>
        <v>0</v>
      </c>
      <c r="CX246" s="34">
        <v>0</v>
      </c>
      <c r="CY246" s="9">
        <v>0</v>
      </c>
      <c r="CZ246" s="35">
        <f t="shared" si="808"/>
        <v>0</v>
      </c>
      <c r="DA246" s="57">
        <v>9.5E-4</v>
      </c>
      <c r="DB246" s="9">
        <v>2.278</v>
      </c>
      <c r="DC246" s="35">
        <f t="shared" si="809"/>
        <v>2397894.7368421056</v>
      </c>
      <c r="DD246" s="34">
        <v>0</v>
      </c>
      <c r="DE246" s="9">
        <v>0</v>
      </c>
      <c r="DF246" s="35">
        <f t="shared" si="810"/>
        <v>0</v>
      </c>
      <c r="DG246" s="34">
        <v>0</v>
      </c>
      <c r="DH246" s="9">
        <v>0</v>
      </c>
      <c r="DI246" s="35">
        <f t="shared" si="811"/>
        <v>0</v>
      </c>
      <c r="DJ246" s="34">
        <v>0</v>
      </c>
      <c r="DK246" s="9">
        <v>0</v>
      </c>
      <c r="DL246" s="35">
        <f t="shared" si="812"/>
        <v>0</v>
      </c>
      <c r="DM246" s="34">
        <v>0</v>
      </c>
      <c r="DN246" s="9">
        <v>0</v>
      </c>
      <c r="DO246" s="35">
        <f t="shared" si="813"/>
        <v>0</v>
      </c>
      <c r="DP246" s="57">
        <v>185.00065000000001</v>
      </c>
      <c r="DQ246" s="9">
        <v>3360.1990000000001</v>
      </c>
      <c r="DR246" s="35">
        <f t="shared" si="814"/>
        <v>18163.174021280465</v>
      </c>
      <c r="DS246" s="34">
        <v>0</v>
      </c>
      <c r="DT246" s="9">
        <v>0</v>
      </c>
      <c r="DU246" s="35">
        <f t="shared" si="815"/>
        <v>0</v>
      </c>
      <c r="DV246" s="34">
        <v>0</v>
      </c>
      <c r="DW246" s="9">
        <v>0</v>
      </c>
      <c r="DX246" s="35">
        <f t="shared" si="816"/>
        <v>0</v>
      </c>
      <c r="DY246" s="34">
        <v>0</v>
      </c>
      <c r="DZ246" s="9">
        <v>0</v>
      </c>
      <c r="EA246" s="35">
        <f t="shared" si="817"/>
        <v>0</v>
      </c>
      <c r="EB246" s="7">
        <f t="shared" si="819"/>
        <v>1084.6168700000001</v>
      </c>
      <c r="EC246" s="11">
        <f t="shared" si="820"/>
        <v>20716.715</v>
      </c>
    </row>
    <row r="247" spans="1:133" x14ac:dyDescent="0.3">
      <c r="A247" s="43">
        <v>2022</v>
      </c>
      <c r="B247" s="44" t="s">
        <v>12</v>
      </c>
      <c r="C247" s="34">
        <v>0</v>
      </c>
      <c r="D247" s="9">
        <v>0</v>
      </c>
      <c r="E247" s="35">
        <f t="shared" si="821"/>
        <v>0</v>
      </c>
      <c r="F247" s="34">
        <v>0</v>
      </c>
      <c r="G247" s="9">
        <v>0</v>
      </c>
      <c r="H247" s="35">
        <f t="shared" si="777"/>
        <v>0</v>
      </c>
      <c r="I247" s="34">
        <v>0</v>
      </c>
      <c r="J247" s="9">
        <v>0</v>
      </c>
      <c r="K247" s="35">
        <f t="shared" si="778"/>
        <v>0</v>
      </c>
      <c r="L247" s="34">
        <v>0</v>
      </c>
      <c r="M247" s="9">
        <v>0</v>
      </c>
      <c r="N247" s="35">
        <f t="shared" si="779"/>
        <v>0</v>
      </c>
      <c r="O247" s="34">
        <v>0</v>
      </c>
      <c r="P247" s="9">
        <v>0</v>
      </c>
      <c r="Q247" s="35">
        <f t="shared" si="780"/>
        <v>0</v>
      </c>
      <c r="R247" s="34">
        <v>0</v>
      </c>
      <c r="S247" s="9">
        <v>0</v>
      </c>
      <c r="T247" s="35">
        <f t="shared" si="781"/>
        <v>0</v>
      </c>
      <c r="U247" s="34">
        <v>0</v>
      </c>
      <c r="V247" s="9">
        <v>0</v>
      </c>
      <c r="W247" s="35">
        <f t="shared" si="782"/>
        <v>0</v>
      </c>
      <c r="X247" s="34">
        <v>0</v>
      </c>
      <c r="Y247" s="9">
        <v>0</v>
      </c>
      <c r="Z247" s="35">
        <f t="shared" si="783"/>
        <v>0</v>
      </c>
      <c r="AA247" s="34">
        <v>0</v>
      </c>
      <c r="AB247" s="9">
        <v>0</v>
      </c>
      <c r="AC247" s="35">
        <f t="shared" si="784"/>
        <v>0</v>
      </c>
      <c r="AD247" s="57">
        <v>4</v>
      </c>
      <c r="AE247" s="9">
        <v>5672.116</v>
      </c>
      <c r="AF247" s="54">
        <f t="shared" si="785"/>
        <v>1418029</v>
      </c>
      <c r="AG247" s="34">
        <v>0</v>
      </c>
      <c r="AH247" s="9">
        <v>0</v>
      </c>
      <c r="AI247" s="35">
        <f t="shared" si="786"/>
        <v>0</v>
      </c>
      <c r="AJ247" s="57">
        <v>329.99</v>
      </c>
      <c r="AK247" s="9">
        <v>2681.3809999999999</v>
      </c>
      <c r="AL247" s="35">
        <f t="shared" si="787"/>
        <v>8125.6432013091298</v>
      </c>
      <c r="AM247" s="57">
        <v>294.22500000000002</v>
      </c>
      <c r="AN247" s="9">
        <v>7481.8620000000001</v>
      </c>
      <c r="AO247" s="35">
        <f t="shared" si="788"/>
        <v>25429.049197043078</v>
      </c>
      <c r="AP247" s="34">
        <v>0</v>
      </c>
      <c r="AQ247" s="9">
        <v>0</v>
      </c>
      <c r="AR247" s="35">
        <f t="shared" si="789"/>
        <v>0</v>
      </c>
      <c r="AS247" s="57">
        <v>284.25</v>
      </c>
      <c r="AT247" s="9">
        <v>8381.4650000000001</v>
      </c>
      <c r="AU247" s="35">
        <f t="shared" si="790"/>
        <v>29486.244503078276</v>
      </c>
      <c r="AV247" s="34">
        <v>0</v>
      </c>
      <c r="AW247" s="9">
        <v>0</v>
      </c>
      <c r="AX247" s="35">
        <f t="shared" si="791"/>
        <v>0</v>
      </c>
      <c r="AY247" s="34">
        <v>0</v>
      </c>
      <c r="AZ247" s="9">
        <v>0</v>
      </c>
      <c r="BA247" s="35">
        <f t="shared" si="792"/>
        <v>0</v>
      </c>
      <c r="BB247" s="34">
        <v>0</v>
      </c>
      <c r="BC247" s="9">
        <v>0</v>
      </c>
      <c r="BD247" s="35">
        <f t="shared" si="793"/>
        <v>0</v>
      </c>
      <c r="BE247" s="34">
        <v>0</v>
      </c>
      <c r="BF247" s="9">
        <v>0</v>
      </c>
      <c r="BG247" s="35">
        <f t="shared" si="794"/>
        <v>0</v>
      </c>
      <c r="BH247" s="57">
        <v>99</v>
      </c>
      <c r="BI247" s="9">
        <v>2880.692</v>
      </c>
      <c r="BJ247" s="35">
        <f t="shared" si="795"/>
        <v>29097.898989898989</v>
      </c>
      <c r="BK247" s="34">
        <v>0</v>
      </c>
      <c r="BL247" s="9">
        <v>0</v>
      </c>
      <c r="BM247" s="35">
        <f t="shared" si="796"/>
        <v>0</v>
      </c>
      <c r="BN247" s="34">
        <v>0</v>
      </c>
      <c r="BO247" s="9">
        <v>0</v>
      </c>
      <c r="BP247" s="35">
        <f t="shared" si="797"/>
        <v>0</v>
      </c>
      <c r="BQ247" s="34">
        <v>0</v>
      </c>
      <c r="BR247" s="9">
        <v>0</v>
      </c>
      <c r="BS247" s="35">
        <f t="shared" si="798"/>
        <v>0</v>
      </c>
      <c r="BT247" s="34">
        <v>0</v>
      </c>
      <c r="BU247" s="9">
        <v>0</v>
      </c>
      <c r="BV247" s="35">
        <f t="shared" si="799"/>
        <v>0</v>
      </c>
      <c r="BW247" s="34">
        <v>0</v>
      </c>
      <c r="BX247" s="9">
        <v>0</v>
      </c>
      <c r="BY247" s="35">
        <f t="shared" si="800"/>
        <v>0</v>
      </c>
      <c r="BZ247" s="57"/>
      <c r="CA247" s="9"/>
      <c r="CB247" s="35"/>
      <c r="CC247" s="57">
        <v>2E-3</v>
      </c>
      <c r="CD247" s="9">
        <v>3.4000000000000002E-2</v>
      </c>
      <c r="CE247" s="35">
        <f t="shared" si="801"/>
        <v>17000</v>
      </c>
      <c r="CF247" s="57">
        <v>6</v>
      </c>
      <c r="CG247" s="9">
        <v>606.68799999999999</v>
      </c>
      <c r="CH247" s="35">
        <f t="shared" si="802"/>
        <v>101114.66666666667</v>
      </c>
      <c r="CI247" s="34">
        <v>0</v>
      </c>
      <c r="CJ247" s="9">
        <v>0</v>
      </c>
      <c r="CK247" s="35">
        <f t="shared" si="803"/>
        <v>0</v>
      </c>
      <c r="CL247" s="34">
        <v>0</v>
      </c>
      <c r="CM247" s="9">
        <v>0</v>
      </c>
      <c r="CN247" s="35">
        <f t="shared" si="804"/>
        <v>0</v>
      </c>
      <c r="CO247" s="34">
        <v>0</v>
      </c>
      <c r="CP247" s="9">
        <v>0</v>
      </c>
      <c r="CQ247" s="35">
        <f t="shared" si="805"/>
        <v>0</v>
      </c>
      <c r="CR247" s="34">
        <v>0</v>
      </c>
      <c r="CS247" s="9">
        <v>0</v>
      </c>
      <c r="CT247" s="35">
        <f t="shared" si="806"/>
        <v>0</v>
      </c>
      <c r="CU247" s="34">
        <v>0</v>
      </c>
      <c r="CV247" s="9">
        <v>0</v>
      </c>
      <c r="CW247" s="35">
        <f t="shared" si="807"/>
        <v>0</v>
      </c>
      <c r="CX247" s="34">
        <v>0</v>
      </c>
      <c r="CY247" s="9">
        <v>0</v>
      </c>
      <c r="CZ247" s="35">
        <f t="shared" si="808"/>
        <v>0</v>
      </c>
      <c r="DA247" s="34">
        <v>0</v>
      </c>
      <c r="DB247" s="9">
        <v>0</v>
      </c>
      <c r="DC247" s="35">
        <f t="shared" si="809"/>
        <v>0</v>
      </c>
      <c r="DD247" s="34">
        <v>0</v>
      </c>
      <c r="DE247" s="9">
        <v>0</v>
      </c>
      <c r="DF247" s="35">
        <f t="shared" si="810"/>
        <v>0</v>
      </c>
      <c r="DG247" s="34">
        <v>0</v>
      </c>
      <c r="DH247" s="9">
        <v>0</v>
      </c>
      <c r="DI247" s="35">
        <f t="shared" si="811"/>
        <v>0</v>
      </c>
      <c r="DJ247" s="34">
        <v>0</v>
      </c>
      <c r="DK247" s="9">
        <v>0</v>
      </c>
      <c r="DL247" s="35">
        <f t="shared" si="812"/>
        <v>0</v>
      </c>
      <c r="DM247" s="57">
        <v>48</v>
      </c>
      <c r="DN247" s="9">
        <v>798.89200000000005</v>
      </c>
      <c r="DO247" s="35">
        <f t="shared" si="813"/>
        <v>16643.583333333336</v>
      </c>
      <c r="DP247" s="57">
        <v>1356.2198000000001</v>
      </c>
      <c r="DQ247" s="9">
        <v>32249.280999999999</v>
      </c>
      <c r="DR247" s="35">
        <f t="shared" si="814"/>
        <v>23778.80119431968</v>
      </c>
      <c r="DS247" s="34">
        <v>0</v>
      </c>
      <c r="DT247" s="9">
        <v>0</v>
      </c>
      <c r="DU247" s="35">
        <f t="shared" si="815"/>
        <v>0</v>
      </c>
      <c r="DV247" s="34">
        <v>0</v>
      </c>
      <c r="DW247" s="9">
        <v>0</v>
      </c>
      <c r="DX247" s="35">
        <f t="shared" si="816"/>
        <v>0</v>
      </c>
      <c r="DY247" s="34">
        <v>0</v>
      </c>
      <c r="DZ247" s="9">
        <v>0</v>
      </c>
      <c r="EA247" s="35">
        <f t="shared" si="817"/>
        <v>0</v>
      </c>
      <c r="EB247" s="7">
        <f t="shared" si="819"/>
        <v>2421.6868000000004</v>
      </c>
      <c r="EC247" s="11">
        <f t="shared" si="820"/>
        <v>60752.410999999993</v>
      </c>
    </row>
    <row r="248" spans="1:133" x14ac:dyDescent="0.3">
      <c r="A248" s="43">
        <v>2022</v>
      </c>
      <c r="B248" s="44" t="s">
        <v>13</v>
      </c>
      <c r="C248" s="34">
        <v>0</v>
      </c>
      <c r="D248" s="9">
        <v>0</v>
      </c>
      <c r="E248" s="35">
        <f t="shared" si="821"/>
        <v>0</v>
      </c>
      <c r="F248" s="34">
        <v>0</v>
      </c>
      <c r="G248" s="9">
        <v>0</v>
      </c>
      <c r="H248" s="35">
        <f t="shared" si="777"/>
        <v>0</v>
      </c>
      <c r="I248" s="34">
        <v>0</v>
      </c>
      <c r="J248" s="9">
        <v>0</v>
      </c>
      <c r="K248" s="35">
        <f t="shared" si="778"/>
        <v>0</v>
      </c>
      <c r="L248" s="34">
        <v>0</v>
      </c>
      <c r="M248" s="9">
        <v>0</v>
      </c>
      <c r="N248" s="35">
        <f t="shared" si="779"/>
        <v>0</v>
      </c>
      <c r="O248" s="34">
        <v>0</v>
      </c>
      <c r="P248" s="9">
        <v>0</v>
      </c>
      <c r="Q248" s="35">
        <f t="shared" si="780"/>
        <v>0</v>
      </c>
      <c r="R248" s="34">
        <v>0</v>
      </c>
      <c r="S248" s="9">
        <v>0</v>
      </c>
      <c r="T248" s="35">
        <f t="shared" si="781"/>
        <v>0</v>
      </c>
      <c r="U248" s="34">
        <v>0</v>
      </c>
      <c r="V248" s="9">
        <v>0</v>
      </c>
      <c r="W248" s="35">
        <f t="shared" si="782"/>
        <v>0</v>
      </c>
      <c r="X248" s="57">
        <v>200</v>
      </c>
      <c r="Y248" s="9">
        <v>3551.596</v>
      </c>
      <c r="Z248" s="35">
        <f t="shared" si="783"/>
        <v>17757.98</v>
      </c>
      <c r="AA248" s="34">
        <v>0</v>
      </c>
      <c r="AB248" s="9">
        <v>0</v>
      </c>
      <c r="AC248" s="35">
        <f t="shared" si="784"/>
        <v>0</v>
      </c>
      <c r="AD248" s="34">
        <v>0</v>
      </c>
      <c r="AE248" s="9">
        <v>0</v>
      </c>
      <c r="AF248" s="35">
        <f t="shared" si="785"/>
        <v>0</v>
      </c>
      <c r="AG248" s="34">
        <v>0</v>
      </c>
      <c r="AH248" s="9">
        <v>0</v>
      </c>
      <c r="AI248" s="35">
        <f t="shared" si="786"/>
        <v>0</v>
      </c>
      <c r="AJ248" s="57">
        <v>68.209999999999994</v>
      </c>
      <c r="AK248" s="9">
        <v>542.95100000000002</v>
      </c>
      <c r="AL248" s="35">
        <f t="shared" si="787"/>
        <v>7959.991203635831</v>
      </c>
      <c r="AM248" s="57">
        <v>162.25</v>
      </c>
      <c r="AN248" s="9">
        <v>6442.86</v>
      </c>
      <c r="AO248" s="35">
        <f t="shared" si="788"/>
        <v>39709.460708782746</v>
      </c>
      <c r="AP248" s="34">
        <v>0</v>
      </c>
      <c r="AQ248" s="9">
        <v>0</v>
      </c>
      <c r="AR248" s="35">
        <f t="shared" si="789"/>
        <v>0</v>
      </c>
      <c r="AS248" s="57">
        <v>397.72576000000004</v>
      </c>
      <c r="AT248" s="9">
        <v>11212.795</v>
      </c>
      <c r="AU248" s="35">
        <f t="shared" si="790"/>
        <v>28192.277513028072</v>
      </c>
      <c r="AV248" s="34">
        <v>0</v>
      </c>
      <c r="AW248" s="9">
        <v>0</v>
      </c>
      <c r="AX248" s="35">
        <f t="shared" si="791"/>
        <v>0</v>
      </c>
      <c r="AY248" s="34">
        <v>0</v>
      </c>
      <c r="AZ248" s="9">
        <v>0</v>
      </c>
      <c r="BA248" s="35">
        <f t="shared" si="792"/>
        <v>0</v>
      </c>
      <c r="BB248" s="34">
        <v>0</v>
      </c>
      <c r="BC248" s="9">
        <v>0</v>
      </c>
      <c r="BD248" s="35">
        <f t="shared" si="793"/>
        <v>0</v>
      </c>
      <c r="BE248" s="34">
        <v>0</v>
      </c>
      <c r="BF248" s="9">
        <v>0</v>
      </c>
      <c r="BG248" s="35">
        <f t="shared" si="794"/>
        <v>0</v>
      </c>
      <c r="BH248" s="34">
        <v>0</v>
      </c>
      <c r="BI248" s="9">
        <v>0</v>
      </c>
      <c r="BJ248" s="35">
        <f t="shared" si="795"/>
        <v>0</v>
      </c>
      <c r="BK248" s="34">
        <v>0</v>
      </c>
      <c r="BL248" s="9">
        <v>0</v>
      </c>
      <c r="BM248" s="35">
        <f t="shared" si="796"/>
        <v>0</v>
      </c>
      <c r="BN248" s="34">
        <v>0</v>
      </c>
      <c r="BO248" s="9">
        <v>0</v>
      </c>
      <c r="BP248" s="35">
        <f t="shared" si="797"/>
        <v>0</v>
      </c>
      <c r="BQ248" s="34">
        <v>0</v>
      </c>
      <c r="BR248" s="9">
        <v>0</v>
      </c>
      <c r="BS248" s="35">
        <f t="shared" si="798"/>
        <v>0</v>
      </c>
      <c r="BT248" s="34">
        <v>0</v>
      </c>
      <c r="BU248" s="9">
        <v>0</v>
      </c>
      <c r="BV248" s="35">
        <f t="shared" si="799"/>
        <v>0</v>
      </c>
      <c r="BW248" s="34">
        <v>0</v>
      </c>
      <c r="BX248" s="9">
        <v>0</v>
      </c>
      <c r="BY248" s="35">
        <f t="shared" si="800"/>
        <v>0</v>
      </c>
      <c r="BZ248" s="34"/>
      <c r="CA248" s="9"/>
      <c r="CB248" s="35"/>
      <c r="CC248" s="34">
        <v>0</v>
      </c>
      <c r="CD248" s="9">
        <v>0</v>
      </c>
      <c r="CE248" s="35">
        <f t="shared" si="801"/>
        <v>0</v>
      </c>
      <c r="CF248" s="57">
        <v>0.375</v>
      </c>
      <c r="CG248" s="9">
        <v>515.43700000000001</v>
      </c>
      <c r="CH248" s="35">
        <f t="shared" si="802"/>
        <v>1374498.6666666665</v>
      </c>
      <c r="CI248" s="34">
        <v>0</v>
      </c>
      <c r="CJ248" s="9">
        <v>0</v>
      </c>
      <c r="CK248" s="35">
        <f t="shared" si="803"/>
        <v>0</v>
      </c>
      <c r="CL248" s="57">
        <v>26.4</v>
      </c>
      <c r="CM248" s="9">
        <v>1447.6469999999999</v>
      </c>
      <c r="CN248" s="35">
        <f t="shared" si="804"/>
        <v>54835.11363636364</v>
      </c>
      <c r="CO248" s="34">
        <v>0</v>
      </c>
      <c r="CP248" s="9">
        <v>0</v>
      </c>
      <c r="CQ248" s="35">
        <f t="shared" si="805"/>
        <v>0</v>
      </c>
      <c r="CR248" s="34">
        <v>0</v>
      </c>
      <c r="CS248" s="9">
        <v>0</v>
      </c>
      <c r="CT248" s="35">
        <f t="shared" si="806"/>
        <v>0</v>
      </c>
      <c r="CU248" s="34">
        <v>0</v>
      </c>
      <c r="CV248" s="9">
        <v>0</v>
      </c>
      <c r="CW248" s="35">
        <f t="shared" si="807"/>
        <v>0</v>
      </c>
      <c r="CX248" s="34">
        <v>0</v>
      </c>
      <c r="CY248" s="9">
        <v>0</v>
      </c>
      <c r="CZ248" s="35">
        <f t="shared" si="808"/>
        <v>0</v>
      </c>
      <c r="DA248" s="34">
        <v>0</v>
      </c>
      <c r="DB248" s="9">
        <v>0</v>
      </c>
      <c r="DC248" s="35">
        <f t="shared" si="809"/>
        <v>0</v>
      </c>
      <c r="DD248" s="34">
        <v>0</v>
      </c>
      <c r="DE248" s="9">
        <v>0</v>
      </c>
      <c r="DF248" s="35">
        <f t="shared" si="810"/>
        <v>0</v>
      </c>
      <c r="DG248" s="34">
        <v>0</v>
      </c>
      <c r="DH248" s="9">
        <v>0</v>
      </c>
      <c r="DI248" s="35">
        <f t="shared" si="811"/>
        <v>0</v>
      </c>
      <c r="DJ248" s="34">
        <v>0</v>
      </c>
      <c r="DK248" s="9">
        <v>0</v>
      </c>
      <c r="DL248" s="35">
        <f t="shared" si="812"/>
        <v>0</v>
      </c>
      <c r="DM248" s="34">
        <v>0</v>
      </c>
      <c r="DN248" s="9">
        <v>0</v>
      </c>
      <c r="DO248" s="35">
        <f t="shared" si="813"/>
        <v>0</v>
      </c>
      <c r="DP248" s="57">
        <v>765.875</v>
      </c>
      <c r="DQ248" s="9">
        <v>17661.933000000001</v>
      </c>
      <c r="DR248" s="35">
        <f t="shared" si="814"/>
        <v>23061.117023012896</v>
      </c>
      <c r="DS248" s="34">
        <v>0</v>
      </c>
      <c r="DT248" s="9">
        <v>0</v>
      </c>
      <c r="DU248" s="35">
        <f t="shared" si="815"/>
        <v>0</v>
      </c>
      <c r="DV248" s="34">
        <v>0</v>
      </c>
      <c r="DW248" s="9">
        <v>0</v>
      </c>
      <c r="DX248" s="35">
        <f t="shared" si="816"/>
        <v>0</v>
      </c>
      <c r="DY248" s="34">
        <v>0</v>
      </c>
      <c r="DZ248" s="9">
        <v>0</v>
      </c>
      <c r="EA248" s="35">
        <f t="shared" si="817"/>
        <v>0</v>
      </c>
      <c r="EB248" s="7">
        <f t="shared" si="819"/>
        <v>1620.8357599999999</v>
      </c>
      <c r="EC248" s="11">
        <f t="shared" si="820"/>
        <v>41375.218999999997</v>
      </c>
    </row>
    <row r="249" spans="1:133" x14ac:dyDescent="0.3">
      <c r="A249" s="43">
        <v>2022</v>
      </c>
      <c r="B249" s="44" t="s">
        <v>14</v>
      </c>
      <c r="C249" s="34">
        <v>0</v>
      </c>
      <c r="D249" s="9">
        <v>0</v>
      </c>
      <c r="E249" s="35">
        <f t="shared" si="821"/>
        <v>0</v>
      </c>
      <c r="F249" s="34">
        <v>0</v>
      </c>
      <c r="G249" s="9">
        <v>0</v>
      </c>
      <c r="H249" s="35">
        <f t="shared" si="777"/>
        <v>0</v>
      </c>
      <c r="I249" s="34">
        <v>0</v>
      </c>
      <c r="J249" s="9">
        <v>0</v>
      </c>
      <c r="K249" s="35">
        <f t="shared" si="778"/>
        <v>0</v>
      </c>
      <c r="L249" s="34">
        <v>0</v>
      </c>
      <c r="M249" s="9">
        <v>0</v>
      </c>
      <c r="N249" s="35">
        <f t="shared" si="779"/>
        <v>0</v>
      </c>
      <c r="O249" s="34">
        <v>0</v>
      </c>
      <c r="P249" s="9">
        <v>0</v>
      </c>
      <c r="Q249" s="35">
        <f t="shared" si="780"/>
        <v>0</v>
      </c>
      <c r="R249" s="34">
        <v>0</v>
      </c>
      <c r="S249" s="9">
        <v>0</v>
      </c>
      <c r="T249" s="35">
        <f t="shared" si="781"/>
        <v>0</v>
      </c>
      <c r="U249" s="34">
        <v>0</v>
      </c>
      <c r="V249" s="9">
        <v>0</v>
      </c>
      <c r="W249" s="35">
        <f t="shared" si="782"/>
        <v>0</v>
      </c>
      <c r="X249" s="34">
        <v>0</v>
      </c>
      <c r="Y249" s="9">
        <v>0</v>
      </c>
      <c r="Z249" s="35">
        <f t="shared" si="783"/>
        <v>0</v>
      </c>
      <c r="AA249" s="34">
        <v>0</v>
      </c>
      <c r="AB249" s="9">
        <v>0</v>
      </c>
      <c r="AC249" s="35">
        <f t="shared" si="784"/>
        <v>0</v>
      </c>
      <c r="AD249" s="34">
        <v>0</v>
      </c>
      <c r="AE249" s="9">
        <v>0</v>
      </c>
      <c r="AF249" s="35">
        <f t="shared" si="785"/>
        <v>0</v>
      </c>
      <c r="AG249" s="34">
        <v>0</v>
      </c>
      <c r="AH249" s="9">
        <v>0</v>
      </c>
      <c r="AI249" s="35">
        <f t="shared" si="786"/>
        <v>0</v>
      </c>
      <c r="AJ249" s="34">
        <v>0</v>
      </c>
      <c r="AK249" s="9">
        <v>0</v>
      </c>
      <c r="AL249" s="35">
        <f t="shared" si="787"/>
        <v>0</v>
      </c>
      <c r="AM249" s="57">
        <v>99</v>
      </c>
      <c r="AN249" s="9">
        <v>2707.2150000000001</v>
      </c>
      <c r="AO249" s="35">
        <f t="shared" si="788"/>
        <v>27345.606060606064</v>
      </c>
      <c r="AP249" s="34">
        <v>0</v>
      </c>
      <c r="AQ249" s="9">
        <v>0</v>
      </c>
      <c r="AR249" s="35">
        <f t="shared" si="789"/>
        <v>0</v>
      </c>
      <c r="AS249" s="57">
        <v>48</v>
      </c>
      <c r="AT249" s="9">
        <v>1280.1980000000001</v>
      </c>
      <c r="AU249" s="35">
        <f t="shared" si="790"/>
        <v>26670.791666666672</v>
      </c>
      <c r="AV249" s="34">
        <v>0</v>
      </c>
      <c r="AW249" s="9">
        <v>0</v>
      </c>
      <c r="AX249" s="35">
        <f t="shared" si="791"/>
        <v>0</v>
      </c>
      <c r="AY249" s="57">
        <v>0.25</v>
      </c>
      <c r="AZ249" s="9">
        <v>35.466999999999999</v>
      </c>
      <c r="BA249" s="35">
        <f t="shared" si="792"/>
        <v>141868</v>
      </c>
      <c r="BB249" s="34">
        <v>0</v>
      </c>
      <c r="BC249" s="9">
        <v>0</v>
      </c>
      <c r="BD249" s="35">
        <f t="shared" si="793"/>
        <v>0</v>
      </c>
      <c r="BE249" s="34">
        <v>0</v>
      </c>
      <c r="BF249" s="9">
        <v>0</v>
      </c>
      <c r="BG249" s="35">
        <f t="shared" si="794"/>
        <v>0</v>
      </c>
      <c r="BH249" s="57">
        <v>148.5</v>
      </c>
      <c r="BI249" s="9">
        <v>3980.7550000000001</v>
      </c>
      <c r="BJ249" s="35">
        <f t="shared" si="795"/>
        <v>26806.430976430976</v>
      </c>
      <c r="BK249" s="34">
        <v>0</v>
      </c>
      <c r="BL249" s="9">
        <v>0</v>
      </c>
      <c r="BM249" s="35">
        <f t="shared" si="796"/>
        <v>0</v>
      </c>
      <c r="BN249" s="34">
        <v>0</v>
      </c>
      <c r="BO249" s="9">
        <v>0</v>
      </c>
      <c r="BP249" s="35">
        <f t="shared" si="797"/>
        <v>0</v>
      </c>
      <c r="BQ249" s="34">
        <v>0</v>
      </c>
      <c r="BR249" s="9">
        <v>0</v>
      </c>
      <c r="BS249" s="35">
        <f t="shared" si="798"/>
        <v>0</v>
      </c>
      <c r="BT249" s="34">
        <v>0</v>
      </c>
      <c r="BU249" s="9">
        <v>0</v>
      </c>
      <c r="BV249" s="35">
        <f t="shared" si="799"/>
        <v>0</v>
      </c>
      <c r="BW249" s="34">
        <v>0</v>
      </c>
      <c r="BX249" s="9">
        <v>0</v>
      </c>
      <c r="BY249" s="35">
        <f t="shared" si="800"/>
        <v>0</v>
      </c>
      <c r="BZ249" s="34"/>
      <c r="CA249" s="9"/>
      <c r="CB249" s="35"/>
      <c r="CC249" s="34">
        <v>0</v>
      </c>
      <c r="CD249" s="9">
        <v>0</v>
      </c>
      <c r="CE249" s="35">
        <f t="shared" si="801"/>
        <v>0</v>
      </c>
      <c r="CF249" s="34">
        <v>0</v>
      </c>
      <c r="CG249" s="9">
        <v>0</v>
      </c>
      <c r="CH249" s="35">
        <f t="shared" si="802"/>
        <v>0</v>
      </c>
      <c r="CI249" s="34">
        <v>0</v>
      </c>
      <c r="CJ249" s="9">
        <v>0</v>
      </c>
      <c r="CK249" s="35">
        <f t="shared" si="803"/>
        <v>0</v>
      </c>
      <c r="CL249" s="57">
        <v>2</v>
      </c>
      <c r="CM249" s="9">
        <v>150.43799999999999</v>
      </c>
      <c r="CN249" s="35">
        <f t="shared" si="804"/>
        <v>75219</v>
      </c>
      <c r="CO249" s="34">
        <v>0</v>
      </c>
      <c r="CP249" s="9">
        <v>0</v>
      </c>
      <c r="CQ249" s="35">
        <f t="shared" si="805"/>
        <v>0</v>
      </c>
      <c r="CR249" s="34">
        <v>0</v>
      </c>
      <c r="CS249" s="9">
        <v>0</v>
      </c>
      <c r="CT249" s="35">
        <f t="shared" si="806"/>
        <v>0</v>
      </c>
      <c r="CU249" s="34">
        <v>0</v>
      </c>
      <c r="CV249" s="9">
        <v>0</v>
      </c>
      <c r="CW249" s="35">
        <f t="shared" si="807"/>
        <v>0</v>
      </c>
      <c r="CX249" s="34">
        <v>0</v>
      </c>
      <c r="CY249" s="9">
        <v>0</v>
      </c>
      <c r="CZ249" s="35">
        <f t="shared" si="808"/>
        <v>0</v>
      </c>
      <c r="DA249" s="34">
        <v>0</v>
      </c>
      <c r="DB249" s="9">
        <v>0</v>
      </c>
      <c r="DC249" s="35">
        <f t="shared" si="809"/>
        <v>0</v>
      </c>
      <c r="DD249" s="34">
        <v>0</v>
      </c>
      <c r="DE249" s="9">
        <v>0</v>
      </c>
      <c r="DF249" s="35">
        <f t="shared" si="810"/>
        <v>0</v>
      </c>
      <c r="DG249" s="34">
        <v>0</v>
      </c>
      <c r="DH249" s="9">
        <v>0</v>
      </c>
      <c r="DI249" s="35">
        <f t="shared" si="811"/>
        <v>0</v>
      </c>
      <c r="DJ249" s="34">
        <v>0</v>
      </c>
      <c r="DK249" s="9">
        <v>0</v>
      </c>
      <c r="DL249" s="35">
        <f t="shared" si="812"/>
        <v>0</v>
      </c>
      <c r="DM249" s="34">
        <v>0</v>
      </c>
      <c r="DN249" s="9">
        <v>0</v>
      </c>
      <c r="DO249" s="35">
        <f t="shared" si="813"/>
        <v>0</v>
      </c>
      <c r="DP249" s="57">
        <v>617.22500000000002</v>
      </c>
      <c r="DQ249" s="9">
        <v>14323.518</v>
      </c>
      <c r="DR249" s="35">
        <f t="shared" si="814"/>
        <v>23206.315363117177</v>
      </c>
      <c r="DS249" s="34">
        <v>0</v>
      </c>
      <c r="DT249" s="9">
        <v>0</v>
      </c>
      <c r="DU249" s="35">
        <f t="shared" si="815"/>
        <v>0</v>
      </c>
      <c r="DV249" s="34">
        <v>0</v>
      </c>
      <c r="DW249" s="9">
        <v>0</v>
      </c>
      <c r="DX249" s="35">
        <f t="shared" si="816"/>
        <v>0</v>
      </c>
      <c r="DY249" s="34">
        <v>0</v>
      </c>
      <c r="DZ249" s="9">
        <v>0</v>
      </c>
      <c r="EA249" s="35">
        <f t="shared" si="817"/>
        <v>0</v>
      </c>
      <c r="EB249" s="7">
        <f t="shared" si="819"/>
        <v>914.97500000000002</v>
      </c>
      <c r="EC249" s="11">
        <f t="shared" si="820"/>
        <v>22477.591</v>
      </c>
    </row>
    <row r="250" spans="1:133" x14ac:dyDescent="0.3">
      <c r="A250" s="43">
        <v>2022</v>
      </c>
      <c r="B250" s="35" t="s">
        <v>15</v>
      </c>
      <c r="C250" s="34">
        <v>0</v>
      </c>
      <c r="D250" s="9">
        <v>0</v>
      </c>
      <c r="E250" s="35">
        <f t="shared" si="821"/>
        <v>0</v>
      </c>
      <c r="F250" s="34">
        <v>0</v>
      </c>
      <c r="G250" s="9">
        <v>0</v>
      </c>
      <c r="H250" s="35">
        <f t="shared" si="777"/>
        <v>0</v>
      </c>
      <c r="I250" s="34">
        <v>0</v>
      </c>
      <c r="J250" s="9">
        <v>0</v>
      </c>
      <c r="K250" s="35">
        <f t="shared" si="778"/>
        <v>0</v>
      </c>
      <c r="L250" s="34">
        <v>0</v>
      </c>
      <c r="M250" s="9">
        <v>0</v>
      </c>
      <c r="N250" s="35">
        <f t="shared" si="779"/>
        <v>0</v>
      </c>
      <c r="O250" s="34">
        <v>0</v>
      </c>
      <c r="P250" s="9">
        <v>0</v>
      </c>
      <c r="Q250" s="35">
        <f t="shared" si="780"/>
        <v>0</v>
      </c>
      <c r="R250" s="34">
        <v>0</v>
      </c>
      <c r="S250" s="9">
        <v>0</v>
      </c>
      <c r="T250" s="35">
        <f t="shared" si="781"/>
        <v>0</v>
      </c>
      <c r="U250" s="34">
        <v>0</v>
      </c>
      <c r="V250" s="9">
        <v>0</v>
      </c>
      <c r="W250" s="35">
        <f t="shared" si="782"/>
        <v>0</v>
      </c>
      <c r="X250" s="57">
        <v>300</v>
      </c>
      <c r="Y250" s="9">
        <v>5765.9709999999995</v>
      </c>
      <c r="Z250" s="35">
        <f t="shared" si="783"/>
        <v>19219.903333333332</v>
      </c>
      <c r="AA250" s="34">
        <v>0</v>
      </c>
      <c r="AB250" s="9">
        <v>0</v>
      </c>
      <c r="AC250" s="35">
        <f t="shared" si="784"/>
        <v>0</v>
      </c>
      <c r="AD250" s="34">
        <v>0</v>
      </c>
      <c r="AE250" s="9">
        <v>0</v>
      </c>
      <c r="AF250" s="35">
        <f t="shared" si="785"/>
        <v>0</v>
      </c>
      <c r="AG250" s="34">
        <v>0</v>
      </c>
      <c r="AH250" s="9">
        <v>0</v>
      </c>
      <c r="AI250" s="35">
        <f t="shared" si="786"/>
        <v>0</v>
      </c>
      <c r="AJ250" s="34">
        <v>0</v>
      </c>
      <c r="AK250" s="9">
        <v>0</v>
      </c>
      <c r="AL250" s="35">
        <f t="shared" si="787"/>
        <v>0</v>
      </c>
      <c r="AM250" s="57">
        <v>11</v>
      </c>
      <c r="AN250" s="9">
        <v>269.286</v>
      </c>
      <c r="AO250" s="35">
        <f t="shared" si="788"/>
        <v>24480.545454545452</v>
      </c>
      <c r="AP250" s="34">
        <v>0</v>
      </c>
      <c r="AQ250" s="9">
        <v>0</v>
      </c>
      <c r="AR250" s="35">
        <f t="shared" si="789"/>
        <v>0</v>
      </c>
      <c r="AS250" s="57">
        <v>256.00032999999996</v>
      </c>
      <c r="AT250" s="9">
        <v>7455.23</v>
      </c>
      <c r="AU250" s="35">
        <f t="shared" si="790"/>
        <v>29121.954647480339</v>
      </c>
      <c r="AV250" s="34">
        <v>0</v>
      </c>
      <c r="AW250" s="9">
        <v>0</v>
      </c>
      <c r="AX250" s="35">
        <f t="shared" si="791"/>
        <v>0</v>
      </c>
      <c r="AY250" s="57">
        <v>1.57674</v>
      </c>
      <c r="AZ250" s="9">
        <v>234.36</v>
      </c>
      <c r="BA250" s="35">
        <f t="shared" si="792"/>
        <v>148635.79283838809</v>
      </c>
      <c r="BB250" s="34">
        <v>0</v>
      </c>
      <c r="BC250" s="9">
        <v>0</v>
      </c>
      <c r="BD250" s="35">
        <f t="shared" si="793"/>
        <v>0</v>
      </c>
      <c r="BE250" s="34">
        <v>0</v>
      </c>
      <c r="BF250" s="9">
        <v>0</v>
      </c>
      <c r="BG250" s="35">
        <f t="shared" si="794"/>
        <v>0</v>
      </c>
      <c r="BH250" s="57">
        <v>445.5</v>
      </c>
      <c r="BI250" s="9">
        <v>11565.781000000001</v>
      </c>
      <c r="BJ250" s="35">
        <f t="shared" si="795"/>
        <v>25961.349046015715</v>
      </c>
      <c r="BK250" s="34">
        <v>0</v>
      </c>
      <c r="BL250" s="9">
        <v>0</v>
      </c>
      <c r="BM250" s="35">
        <f t="shared" si="796"/>
        <v>0</v>
      </c>
      <c r="BN250" s="34">
        <v>0</v>
      </c>
      <c r="BO250" s="9">
        <v>0</v>
      </c>
      <c r="BP250" s="35">
        <f t="shared" si="797"/>
        <v>0</v>
      </c>
      <c r="BQ250" s="34">
        <v>0</v>
      </c>
      <c r="BR250" s="9">
        <v>0</v>
      </c>
      <c r="BS250" s="35">
        <f t="shared" si="798"/>
        <v>0</v>
      </c>
      <c r="BT250" s="34">
        <v>0</v>
      </c>
      <c r="BU250" s="9">
        <v>0</v>
      </c>
      <c r="BV250" s="35">
        <f t="shared" si="799"/>
        <v>0</v>
      </c>
      <c r="BW250" s="34">
        <v>0</v>
      </c>
      <c r="BX250" s="9">
        <v>0</v>
      </c>
      <c r="BY250" s="35">
        <f t="shared" si="800"/>
        <v>0</v>
      </c>
      <c r="BZ250" s="34"/>
      <c r="CA250" s="9"/>
      <c r="CB250" s="35"/>
      <c r="CC250" s="34">
        <v>0</v>
      </c>
      <c r="CD250" s="9">
        <v>0</v>
      </c>
      <c r="CE250" s="35">
        <f t="shared" si="801"/>
        <v>0</v>
      </c>
      <c r="CF250" s="57">
        <v>49</v>
      </c>
      <c r="CG250" s="9">
        <v>2927.1779999999999</v>
      </c>
      <c r="CH250" s="35">
        <f t="shared" si="802"/>
        <v>59738.326530612241</v>
      </c>
      <c r="CI250" s="34">
        <v>0</v>
      </c>
      <c r="CJ250" s="9">
        <v>0</v>
      </c>
      <c r="CK250" s="35">
        <f t="shared" si="803"/>
        <v>0</v>
      </c>
      <c r="CL250" s="34">
        <v>0</v>
      </c>
      <c r="CM250" s="9">
        <v>0</v>
      </c>
      <c r="CN250" s="35">
        <f t="shared" si="804"/>
        <v>0</v>
      </c>
      <c r="CO250" s="34">
        <v>0</v>
      </c>
      <c r="CP250" s="9">
        <v>0</v>
      </c>
      <c r="CQ250" s="35">
        <f t="shared" si="805"/>
        <v>0</v>
      </c>
      <c r="CR250" s="34">
        <v>0</v>
      </c>
      <c r="CS250" s="9">
        <v>0</v>
      </c>
      <c r="CT250" s="35">
        <f t="shared" si="806"/>
        <v>0</v>
      </c>
      <c r="CU250" s="34">
        <v>0</v>
      </c>
      <c r="CV250" s="9">
        <v>0</v>
      </c>
      <c r="CW250" s="35">
        <f t="shared" si="807"/>
        <v>0</v>
      </c>
      <c r="CX250" s="34">
        <v>0</v>
      </c>
      <c r="CY250" s="9">
        <v>0</v>
      </c>
      <c r="CZ250" s="35">
        <f t="shared" si="808"/>
        <v>0</v>
      </c>
      <c r="DA250" s="34">
        <v>0</v>
      </c>
      <c r="DB250" s="9">
        <v>0</v>
      </c>
      <c r="DC250" s="35">
        <f t="shared" si="809"/>
        <v>0</v>
      </c>
      <c r="DD250" s="57">
        <v>1.7399999999999999E-2</v>
      </c>
      <c r="DE250" s="9">
        <v>0.14199999999999999</v>
      </c>
      <c r="DF250" s="35">
        <f t="shared" si="810"/>
        <v>8160.9195402298856</v>
      </c>
      <c r="DG250" s="34">
        <v>0</v>
      </c>
      <c r="DH250" s="9">
        <v>0</v>
      </c>
      <c r="DI250" s="35">
        <f t="shared" si="811"/>
        <v>0</v>
      </c>
      <c r="DJ250" s="34">
        <v>0</v>
      </c>
      <c r="DK250" s="9">
        <v>0</v>
      </c>
      <c r="DL250" s="35">
        <f t="shared" si="812"/>
        <v>0</v>
      </c>
      <c r="DM250" s="57">
        <v>191.97501</v>
      </c>
      <c r="DN250" s="9">
        <v>4682.8040000000001</v>
      </c>
      <c r="DO250" s="35">
        <f t="shared" si="813"/>
        <v>24392.779039313504</v>
      </c>
      <c r="DP250" s="57">
        <v>606.19839999999999</v>
      </c>
      <c r="DQ250" s="9">
        <v>12810.531000000001</v>
      </c>
      <c r="DR250" s="35">
        <f t="shared" si="814"/>
        <v>21132.57144855546</v>
      </c>
      <c r="DS250" s="57">
        <v>12</v>
      </c>
      <c r="DT250" s="9">
        <v>142.19999999999999</v>
      </c>
      <c r="DU250" s="35">
        <f t="shared" si="815"/>
        <v>11850</v>
      </c>
      <c r="DV250" s="34">
        <v>0</v>
      </c>
      <c r="DW250" s="9">
        <v>0</v>
      </c>
      <c r="DX250" s="35">
        <f t="shared" si="816"/>
        <v>0</v>
      </c>
      <c r="DY250" s="34">
        <v>0</v>
      </c>
      <c r="DZ250" s="9">
        <v>0</v>
      </c>
      <c r="EA250" s="35">
        <f t="shared" si="817"/>
        <v>0</v>
      </c>
      <c r="EB250" s="7">
        <f t="shared" si="819"/>
        <v>1873.2678799999996</v>
      </c>
      <c r="EC250" s="11">
        <f t="shared" si="820"/>
        <v>45853.483</v>
      </c>
    </row>
    <row r="251" spans="1:133" x14ac:dyDescent="0.3">
      <c r="A251" s="43">
        <v>2022</v>
      </c>
      <c r="B251" s="44" t="s">
        <v>16</v>
      </c>
      <c r="C251" s="34">
        <v>0</v>
      </c>
      <c r="D251" s="9">
        <v>0</v>
      </c>
      <c r="E251" s="35">
        <f t="shared" si="821"/>
        <v>0</v>
      </c>
      <c r="F251" s="34">
        <v>0</v>
      </c>
      <c r="G251" s="9">
        <v>0</v>
      </c>
      <c r="H251" s="35">
        <f t="shared" si="777"/>
        <v>0</v>
      </c>
      <c r="I251" s="34">
        <v>0</v>
      </c>
      <c r="J251" s="9">
        <v>0</v>
      </c>
      <c r="K251" s="35">
        <f t="shared" si="778"/>
        <v>0</v>
      </c>
      <c r="L251" s="34">
        <v>0</v>
      </c>
      <c r="M251" s="9">
        <v>0</v>
      </c>
      <c r="N251" s="35">
        <f t="shared" si="779"/>
        <v>0</v>
      </c>
      <c r="O251" s="34">
        <v>0</v>
      </c>
      <c r="P251" s="9">
        <v>0</v>
      </c>
      <c r="Q251" s="35">
        <f t="shared" si="780"/>
        <v>0</v>
      </c>
      <c r="R251" s="34">
        <v>0</v>
      </c>
      <c r="S251" s="9">
        <v>0</v>
      </c>
      <c r="T251" s="35">
        <f t="shared" si="781"/>
        <v>0</v>
      </c>
      <c r="U251" s="34">
        <v>0</v>
      </c>
      <c r="V251" s="9">
        <v>0</v>
      </c>
      <c r="W251" s="35">
        <f t="shared" si="782"/>
        <v>0</v>
      </c>
      <c r="X251" s="57">
        <v>200</v>
      </c>
      <c r="Y251" s="9">
        <v>3826.489</v>
      </c>
      <c r="Z251" s="35">
        <f t="shared" si="783"/>
        <v>19132.445</v>
      </c>
      <c r="AA251" s="34">
        <v>0</v>
      </c>
      <c r="AB251" s="9">
        <v>0</v>
      </c>
      <c r="AC251" s="35">
        <f t="shared" si="784"/>
        <v>0</v>
      </c>
      <c r="AD251" s="57">
        <v>6</v>
      </c>
      <c r="AE251" s="9">
        <v>8965.4249999999993</v>
      </c>
      <c r="AF251" s="35">
        <f t="shared" si="785"/>
        <v>1494237.5</v>
      </c>
      <c r="AG251" s="34">
        <v>0</v>
      </c>
      <c r="AH251" s="9">
        <v>0</v>
      </c>
      <c r="AI251" s="35">
        <f t="shared" si="786"/>
        <v>0</v>
      </c>
      <c r="AJ251" s="57">
        <v>4</v>
      </c>
      <c r="AK251" s="9">
        <v>37.65</v>
      </c>
      <c r="AL251" s="35">
        <f t="shared" si="787"/>
        <v>9412.5</v>
      </c>
      <c r="AM251" s="57">
        <v>1.8380799999999999</v>
      </c>
      <c r="AN251" s="9">
        <v>91.352000000000004</v>
      </c>
      <c r="AO251" s="35">
        <f t="shared" si="788"/>
        <v>49699.68662952647</v>
      </c>
      <c r="AP251" s="34">
        <v>0</v>
      </c>
      <c r="AQ251" s="9">
        <v>0</v>
      </c>
      <c r="AR251" s="35">
        <f t="shared" si="789"/>
        <v>0</v>
      </c>
      <c r="AS251" s="57">
        <v>335.00020000000001</v>
      </c>
      <c r="AT251" s="9">
        <v>9726.8950000000004</v>
      </c>
      <c r="AU251" s="35">
        <f t="shared" si="790"/>
        <v>29035.490128065598</v>
      </c>
      <c r="AV251" s="34">
        <v>0</v>
      </c>
      <c r="AW251" s="9">
        <v>0</v>
      </c>
      <c r="AX251" s="35">
        <f t="shared" si="791"/>
        <v>0</v>
      </c>
      <c r="AY251" s="34">
        <v>0</v>
      </c>
      <c r="AZ251" s="9">
        <v>0</v>
      </c>
      <c r="BA251" s="35">
        <f t="shared" si="792"/>
        <v>0</v>
      </c>
      <c r="BB251" s="34">
        <v>0</v>
      </c>
      <c r="BC251" s="9">
        <v>0</v>
      </c>
      <c r="BD251" s="35">
        <f t="shared" si="793"/>
        <v>0</v>
      </c>
      <c r="BE251" s="34">
        <v>0</v>
      </c>
      <c r="BF251" s="9">
        <v>0</v>
      </c>
      <c r="BG251" s="35">
        <f t="shared" si="794"/>
        <v>0</v>
      </c>
      <c r="BH251" s="57">
        <v>148.5</v>
      </c>
      <c r="BI251" s="9">
        <v>3715.9490000000001</v>
      </c>
      <c r="BJ251" s="35">
        <f t="shared" si="795"/>
        <v>25023.225589225589</v>
      </c>
      <c r="BK251" s="34">
        <v>0</v>
      </c>
      <c r="BL251" s="9">
        <v>0</v>
      </c>
      <c r="BM251" s="35">
        <f t="shared" si="796"/>
        <v>0</v>
      </c>
      <c r="BN251" s="34">
        <v>0</v>
      </c>
      <c r="BO251" s="9">
        <v>0</v>
      </c>
      <c r="BP251" s="35">
        <f t="shared" si="797"/>
        <v>0</v>
      </c>
      <c r="BQ251" s="34">
        <v>0</v>
      </c>
      <c r="BR251" s="9">
        <v>0</v>
      </c>
      <c r="BS251" s="35">
        <f t="shared" si="798"/>
        <v>0</v>
      </c>
      <c r="BT251" s="34">
        <v>0</v>
      </c>
      <c r="BU251" s="9">
        <v>0</v>
      </c>
      <c r="BV251" s="35">
        <f t="shared" si="799"/>
        <v>0</v>
      </c>
      <c r="BW251" s="34">
        <v>0</v>
      </c>
      <c r="BX251" s="9">
        <v>0</v>
      </c>
      <c r="BY251" s="35">
        <f t="shared" si="800"/>
        <v>0</v>
      </c>
      <c r="BZ251" s="34"/>
      <c r="CA251" s="9"/>
      <c r="CB251" s="35"/>
      <c r="CC251" s="34">
        <v>0</v>
      </c>
      <c r="CD251" s="9">
        <v>0</v>
      </c>
      <c r="CE251" s="35">
        <f t="shared" si="801"/>
        <v>0</v>
      </c>
      <c r="CF251" s="34">
        <v>0</v>
      </c>
      <c r="CG251" s="9">
        <v>0</v>
      </c>
      <c r="CH251" s="35">
        <f t="shared" si="802"/>
        <v>0</v>
      </c>
      <c r="CI251" s="34">
        <v>0</v>
      </c>
      <c r="CJ251" s="9">
        <v>0</v>
      </c>
      <c r="CK251" s="35">
        <f t="shared" si="803"/>
        <v>0</v>
      </c>
      <c r="CL251" s="57">
        <v>0.25</v>
      </c>
      <c r="CM251" s="9">
        <v>75.891000000000005</v>
      </c>
      <c r="CN251" s="35">
        <f t="shared" si="804"/>
        <v>303564</v>
      </c>
      <c r="CO251" s="34">
        <v>0</v>
      </c>
      <c r="CP251" s="9">
        <v>0</v>
      </c>
      <c r="CQ251" s="35">
        <f t="shared" si="805"/>
        <v>0</v>
      </c>
      <c r="CR251" s="34">
        <v>0</v>
      </c>
      <c r="CS251" s="9">
        <v>0</v>
      </c>
      <c r="CT251" s="35">
        <f t="shared" si="806"/>
        <v>0</v>
      </c>
      <c r="CU251" s="34">
        <v>0</v>
      </c>
      <c r="CV251" s="9">
        <v>0</v>
      </c>
      <c r="CW251" s="35">
        <f t="shared" si="807"/>
        <v>0</v>
      </c>
      <c r="CX251" s="34">
        <v>0</v>
      </c>
      <c r="CY251" s="9">
        <v>0</v>
      </c>
      <c r="CZ251" s="35">
        <f t="shared" si="808"/>
        <v>0</v>
      </c>
      <c r="DA251" s="34">
        <v>0</v>
      </c>
      <c r="DB251" s="9">
        <v>0</v>
      </c>
      <c r="DC251" s="35">
        <f t="shared" si="809"/>
        <v>0</v>
      </c>
      <c r="DD251" s="34">
        <v>0</v>
      </c>
      <c r="DE251" s="9">
        <v>0</v>
      </c>
      <c r="DF251" s="35">
        <f t="shared" si="810"/>
        <v>0</v>
      </c>
      <c r="DG251" s="34">
        <v>0</v>
      </c>
      <c r="DH251" s="9">
        <v>0</v>
      </c>
      <c r="DI251" s="35">
        <f t="shared" si="811"/>
        <v>0</v>
      </c>
      <c r="DJ251" s="34">
        <v>0</v>
      </c>
      <c r="DK251" s="9">
        <v>0</v>
      </c>
      <c r="DL251" s="35">
        <f t="shared" si="812"/>
        <v>0</v>
      </c>
      <c r="DM251" s="57">
        <v>191.92500000000001</v>
      </c>
      <c r="DN251" s="9">
        <v>4607.9440000000004</v>
      </c>
      <c r="DO251" s="35">
        <f t="shared" si="813"/>
        <v>24009.086882896965</v>
      </c>
      <c r="DP251" s="57">
        <v>810.71550000000002</v>
      </c>
      <c r="DQ251" s="9">
        <v>19439.205999999998</v>
      </c>
      <c r="DR251" s="35">
        <f t="shared" si="814"/>
        <v>23977.839328346377</v>
      </c>
      <c r="DS251" s="34">
        <v>0</v>
      </c>
      <c r="DT251" s="9">
        <v>0</v>
      </c>
      <c r="DU251" s="35">
        <f t="shared" si="815"/>
        <v>0</v>
      </c>
      <c r="DV251" s="34">
        <v>0</v>
      </c>
      <c r="DW251" s="9">
        <v>0</v>
      </c>
      <c r="DX251" s="35">
        <f t="shared" si="816"/>
        <v>0</v>
      </c>
      <c r="DY251" s="34">
        <v>0</v>
      </c>
      <c r="DZ251" s="9">
        <v>0</v>
      </c>
      <c r="EA251" s="35">
        <f t="shared" si="817"/>
        <v>0</v>
      </c>
      <c r="EB251" s="7">
        <f t="shared" si="819"/>
        <v>1698.2287799999999</v>
      </c>
      <c r="EC251" s="11">
        <f t="shared" si="820"/>
        <v>50486.800999999999</v>
      </c>
    </row>
    <row r="252" spans="1:133" ht="15" thickBot="1" x14ac:dyDescent="0.35">
      <c r="A252" s="45"/>
      <c r="B252" s="46" t="s">
        <v>17</v>
      </c>
      <c r="C252" s="36">
        <f t="shared" ref="C252:D252" si="822">SUM(C240:C251)</f>
        <v>0</v>
      </c>
      <c r="D252" s="29">
        <f t="shared" si="822"/>
        <v>0</v>
      </c>
      <c r="E252" s="37"/>
      <c r="F252" s="36">
        <f t="shared" ref="F252:G252" si="823">SUM(F240:F251)</f>
        <v>0</v>
      </c>
      <c r="G252" s="29">
        <f t="shared" si="823"/>
        <v>0</v>
      </c>
      <c r="H252" s="37"/>
      <c r="I252" s="36">
        <f t="shared" ref="I252:J252" si="824">SUM(I240:I251)</f>
        <v>14</v>
      </c>
      <c r="J252" s="29">
        <f t="shared" si="824"/>
        <v>297.959</v>
      </c>
      <c r="K252" s="37"/>
      <c r="L252" s="36">
        <f t="shared" ref="L252:M252" si="825">SUM(L240:L251)</f>
        <v>0</v>
      </c>
      <c r="M252" s="29">
        <f t="shared" si="825"/>
        <v>0</v>
      </c>
      <c r="N252" s="37"/>
      <c r="O252" s="36">
        <f t="shared" ref="O252:P252" si="826">SUM(O240:O251)</f>
        <v>8.3000000000000001E-4</v>
      </c>
      <c r="P252" s="29">
        <f t="shared" si="826"/>
        <v>0.17499999999999999</v>
      </c>
      <c r="Q252" s="37"/>
      <c r="R252" s="36">
        <f t="shared" ref="R252:S252" si="827">SUM(R240:R251)</f>
        <v>0</v>
      </c>
      <c r="S252" s="29">
        <f t="shared" si="827"/>
        <v>0</v>
      </c>
      <c r="T252" s="37"/>
      <c r="U252" s="36">
        <f t="shared" ref="U252:V252" si="828">SUM(U240:U251)</f>
        <v>0</v>
      </c>
      <c r="V252" s="29">
        <f t="shared" si="828"/>
        <v>0</v>
      </c>
      <c r="W252" s="37"/>
      <c r="X252" s="36">
        <f t="shared" ref="X252:Y252" si="829">SUM(X240:X251)</f>
        <v>2707.5749999999998</v>
      </c>
      <c r="Y252" s="29">
        <f t="shared" si="829"/>
        <v>46256.534999999996</v>
      </c>
      <c r="Z252" s="37"/>
      <c r="AA252" s="36">
        <f t="shared" ref="AA252:AB252" si="830">SUM(AA240:AA251)</f>
        <v>6.1599999999999995E-2</v>
      </c>
      <c r="AB252" s="29">
        <f t="shared" si="830"/>
        <v>1.778</v>
      </c>
      <c r="AC252" s="37"/>
      <c r="AD252" s="36">
        <f t="shared" ref="AD252:AE252" si="831">SUM(AD240:AD251)</f>
        <v>10</v>
      </c>
      <c r="AE252" s="29">
        <f t="shared" si="831"/>
        <v>14637.540999999999</v>
      </c>
      <c r="AF252" s="37"/>
      <c r="AG252" s="36">
        <f t="shared" ref="AG252:AH252" si="832">SUM(AG240:AG251)</f>
        <v>0</v>
      </c>
      <c r="AH252" s="29">
        <f t="shared" si="832"/>
        <v>0</v>
      </c>
      <c r="AI252" s="37"/>
      <c r="AJ252" s="36">
        <f t="shared" ref="AJ252:AK252" si="833">SUM(AJ240:AJ251)</f>
        <v>637.46</v>
      </c>
      <c r="AK252" s="29">
        <f t="shared" si="833"/>
        <v>5300.4559999999992</v>
      </c>
      <c r="AL252" s="37"/>
      <c r="AM252" s="36">
        <f t="shared" ref="AM252:AN252" si="834">SUM(AM240:AM251)</f>
        <v>1421.2280799999999</v>
      </c>
      <c r="AN252" s="29">
        <f t="shared" si="834"/>
        <v>33297.538</v>
      </c>
      <c r="AO252" s="37"/>
      <c r="AP252" s="36">
        <f t="shared" ref="AP252:AQ252" si="835">SUM(AP240:AP251)</f>
        <v>0</v>
      </c>
      <c r="AQ252" s="29">
        <f t="shared" si="835"/>
        <v>0</v>
      </c>
      <c r="AR252" s="37"/>
      <c r="AS252" s="36">
        <f t="shared" ref="AS252:AT252" si="836">SUM(AS240:AS251)</f>
        <v>4051.6462900000001</v>
      </c>
      <c r="AT252" s="29">
        <f t="shared" si="836"/>
        <v>98661.807000000001</v>
      </c>
      <c r="AU252" s="37"/>
      <c r="AV252" s="36">
        <f t="shared" ref="AV252:AW252" si="837">SUM(AV240:AV251)</f>
        <v>0</v>
      </c>
      <c r="AW252" s="29">
        <f t="shared" si="837"/>
        <v>0</v>
      </c>
      <c r="AX252" s="37"/>
      <c r="AY252" s="36">
        <f t="shared" ref="AY252:AZ252" si="838">SUM(AY240:AY251)</f>
        <v>1.9327399999999999</v>
      </c>
      <c r="AZ252" s="29">
        <f t="shared" si="838"/>
        <v>270.60900000000004</v>
      </c>
      <c r="BA252" s="37"/>
      <c r="BB252" s="36">
        <f t="shared" ref="BB252:BC252" si="839">SUM(BB240:BB251)</f>
        <v>3.4939300000000002</v>
      </c>
      <c r="BC252" s="29">
        <f t="shared" si="839"/>
        <v>420.06799999999998</v>
      </c>
      <c r="BD252" s="37"/>
      <c r="BE252" s="36">
        <f t="shared" ref="BE252:BF252" si="840">SUM(BE240:BE251)</f>
        <v>0</v>
      </c>
      <c r="BF252" s="29">
        <f t="shared" si="840"/>
        <v>0</v>
      </c>
      <c r="BG252" s="37"/>
      <c r="BH252" s="36">
        <f t="shared" ref="BH252:BI252" si="841">SUM(BH240:BH251)</f>
        <v>1237.5</v>
      </c>
      <c r="BI252" s="29">
        <f t="shared" si="841"/>
        <v>29134.988000000005</v>
      </c>
      <c r="BJ252" s="37"/>
      <c r="BK252" s="36">
        <f t="shared" ref="BK252:BL252" si="842">SUM(BK240:BK251)</f>
        <v>0</v>
      </c>
      <c r="BL252" s="29">
        <f t="shared" si="842"/>
        <v>0</v>
      </c>
      <c r="BM252" s="37"/>
      <c r="BN252" s="36">
        <f t="shared" ref="BN252:BO252" si="843">SUM(BN240:BN251)</f>
        <v>0</v>
      </c>
      <c r="BO252" s="29">
        <f t="shared" si="843"/>
        <v>0</v>
      </c>
      <c r="BP252" s="37"/>
      <c r="BQ252" s="36">
        <f t="shared" ref="BQ252:BR252" si="844">SUM(BQ240:BQ251)</f>
        <v>0</v>
      </c>
      <c r="BR252" s="29">
        <f t="shared" si="844"/>
        <v>0</v>
      </c>
      <c r="BS252" s="37"/>
      <c r="BT252" s="36">
        <f t="shared" ref="BT252:BU252" si="845">SUM(BT240:BT251)</f>
        <v>0</v>
      </c>
      <c r="BU252" s="29">
        <f t="shared" si="845"/>
        <v>0</v>
      </c>
      <c r="BV252" s="37"/>
      <c r="BW252" s="36">
        <f t="shared" ref="BW252:BX252" si="846">SUM(BW240:BW251)</f>
        <v>0</v>
      </c>
      <c r="BX252" s="29">
        <f t="shared" si="846"/>
        <v>0</v>
      </c>
      <c r="BY252" s="37"/>
      <c r="BZ252" s="36"/>
      <c r="CA252" s="29"/>
      <c r="CB252" s="37"/>
      <c r="CC252" s="36">
        <f t="shared" ref="CC252:CD252" si="847">SUM(CC240:CC251)</f>
        <v>2E-3</v>
      </c>
      <c r="CD252" s="29">
        <f t="shared" si="847"/>
        <v>3.4000000000000002E-2</v>
      </c>
      <c r="CE252" s="37"/>
      <c r="CF252" s="36">
        <f t="shared" ref="CF252:CG252" si="848">SUM(CF240:CF251)</f>
        <v>625.62585000000001</v>
      </c>
      <c r="CG252" s="29">
        <f t="shared" si="848"/>
        <v>19200.646000000001</v>
      </c>
      <c r="CH252" s="37"/>
      <c r="CI252" s="36">
        <f t="shared" ref="CI252:CJ252" si="849">SUM(CI240:CI251)</f>
        <v>0</v>
      </c>
      <c r="CJ252" s="29">
        <f t="shared" si="849"/>
        <v>0</v>
      </c>
      <c r="CK252" s="37"/>
      <c r="CL252" s="36">
        <f t="shared" ref="CL252:CM252" si="850">SUM(CL240:CL251)</f>
        <v>151.67400000000001</v>
      </c>
      <c r="CM252" s="29">
        <f t="shared" si="850"/>
        <v>7510.7589999999991</v>
      </c>
      <c r="CN252" s="37"/>
      <c r="CO252" s="36">
        <f t="shared" ref="CO252:CP252" si="851">SUM(CO240:CO251)</f>
        <v>2.1999999999999999E-2</v>
      </c>
      <c r="CP252" s="29">
        <f t="shared" si="851"/>
        <v>0.17</v>
      </c>
      <c r="CQ252" s="37"/>
      <c r="CR252" s="36">
        <f t="shared" ref="CR252:CS252" si="852">SUM(CR240:CR251)</f>
        <v>0</v>
      </c>
      <c r="CS252" s="29">
        <f t="shared" si="852"/>
        <v>0</v>
      </c>
      <c r="CT252" s="37"/>
      <c r="CU252" s="36">
        <f t="shared" ref="CU252:CV252" si="853">SUM(CU240:CU251)</f>
        <v>0</v>
      </c>
      <c r="CV252" s="29">
        <f t="shared" si="853"/>
        <v>0</v>
      </c>
      <c r="CW252" s="37"/>
      <c r="CX252" s="36">
        <f t="shared" ref="CX252:CY252" si="854">SUM(CX240:CX251)</f>
        <v>0</v>
      </c>
      <c r="CY252" s="29">
        <f t="shared" si="854"/>
        <v>0</v>
      </c>
      <c r="CZ252" s="37"/>
      <c r="DA252" s="36">
        <f t="shared" ref="DA252:DB252" si="855">SUM(DA240:DA251)</f>
        <v>9.5E-4</v>
      </c>
      <c r="DB252" s="29">
        <f t="shared" si="855"/>
        <v>2.278</v>
      </c>
      <c r="DC252" s="37"/>
      <c r="DD252" s="36">
        <f t="shared" ref="DD252:DE252" si="856">SUM(DD240:DD251)</f>
        <v>3.7400000000000003E-2</v>
      </c>
      <c r="DE252" s="29">
        <f t="shared" si="856"/>
        <v>0.68100000000000005</v>
      </c>
      <c r="DF252" s="37"/>
      <c r="DG252" s="36">
        <f t="shared" ref="DG252:DH252" si="857">SUM(DG240:DG251)</f>
        <v>0</v>
      </c>
      <c r="DH252" s="29">
        <f t="shared" si="857"/>
        <v>0</v>
      </c>
      <c r="DI252" s="37"/>
      <c r="DJ252" s="36">
        <f t="shared" ref="DJ252:DK252" si="858">SUM(DJ240:DJ251)</f>
        <v>0</v>
      </c>
      <c r="DK252" s="29">
        <f t="shared" si="858"/>
        <v>0</v>
      </c>
      <c r="DL252" s="37"/>
      <c r="DM252" s="36">
        <f t="shared" ref="DM252:DN252" si="859">SUM(DM240:DM251)</f>
        <v>959.80000999999993</v>
      </c>
      <c r="DN252" s="29">
        <f t="shared" si="859"/>
        <v>18207.271000000001</v>
      </c>
      <c r="DO252" s="37"/>
      <c r="DP252" s="36">
        <f t="shared" ref="DP252:DQ252" si="860">SUM(DP240:DP251)</f>
        <v>7147.308790000001</v>
      </c>
      <c r="DQ252" s="29">
        <f t="shared" si="860"/>
        <v>147495.386</v>
      </c>
      <c r="DR252" s="37"/>
      <c r="DS252" s="36">
        <f t="shared" ref="DS252:DT252" si="861">SUM(DS240:DS251)</f>
        <v>12</v>
      </c>
      <c r="DT252" s="29">
        <f t="shared" si="861"/>
        <v>142.19999999999999</v>
      </c>
      <c r="DU252" s="37"/>
      <c r="DV252" s="36">
        <f t="shared" ref="DV252:DW252" si="862">SUM(DV240:DV251)</f>
        <v>0</v>
      </c>
      <c r="DW252" s="29">
        <f t="shared" si="862"/>
        <v>0</v>
      </c>
      <c r="DX252" s="37"/>
      <c r="DY252" s="36">
        <f t="shared" ref="DY252:DZ252" si="863">SUM(DY240:DY251)</f>
        <v>0</v>
      </c>
      <c r="DZ252" s="29">
        <f t="shared" si="863"/>
        <v>0</v>
      </c>
      <c r="EA252" s="37"/>
      <c r="EB252" s="58">
        <f t="shared" si="819"/>
        <v>18981.369470000005</v>
      </c>
      <c r="EC252" s="59">
        <f t="shared" si="820"/>
        <v>420838.87900000002</v>
      </c>
    </row>
    <row r="253" spans="1:133" x14ac:dyDescent="0.3">
      <c r="A253" s="43">
        <v>2023</v>
      </c>
      <c r="B253" s="44" t="s">
        <v>5</v>
      </c>
      <c r="C253" s="34">
        <v>0</v>
      </c>
      <c r="D253" s="9">
        <v>0</v>
      </c>
      <c r="E253" s="35">
        <f>IF(C253=0,0,D253/C253*1000)</f>
        <v>0</v>
      </c>
      <c r="F253" s="34">
        <v>0</v>
      </c>
      <c r="G253" s="9">
        <v>0</v>
      </c>
      <c r="H253" s="35">
        <f t="shared" ref="H253:H264" si="864">IF(F253=0,0,G253/F253*1000)</f>
        <v>0</v>
      </c>
      <c r="I253" s="34">
        <v>0</v>
      </c>
      <c r="J253" s="9">
        <v>0</v>
      </c>
      <c r="K253" s="35">
        <f t="shared" ref="K253:K264" si="865">IF(I253=0,0,J253/I253*1000)</f>
        <v>0</v>
      </c>
      <c r="L253" s="34">
        <v>0</v>
      </c>
      <c r="M253" s="9">
        <v>0</v>
      </c>
      <c r="N253" s="35">
        <f t="shared" ref="N253:N264" si="866">IF(L253=0,0,M253/L253*1000)</f>
        <v>0</v>
      </c>
      <c r="O253" s="34">
        <v>0</v>
      </c>
      <c r="P253" s="9">
        <v>0</v>
      </c>
      <c r="Q253" s="35">
        <f t="shared" ref="Q253:Q264" si="867">IF(O253=0,0,P253/O253*1000)</f>
        <v>0</v>
      </c>
      <c r="R253" s="34">
        <v>0</v>
      </c>
      <c r="S253" s="9">
        <v>0</v>
      </c>
      <c r="T253" s="35">
        <f t="shared" ref="T253:T264" si="868">IF(R253=0,0,S253/R253*1000)</f>
        <v>0</v>
      </c>
      <c r="U253" s="34">
        <v>0</v>
      </c>
      <c r="V253" s="9">
        <v>0</v>
      </c>
      <c r="W253" s="35">
        <f t="shared" ref="W253:W264" si="869">IF(U253=0,0,V253/U253*1000)</f>
        <v>0</v>
      </c>
      <c r="X253" s="57">
        <v>150</v>
      </c>
      <c r="Y253" s="9">
        <v>2964.165</v>
      </c>
      <c r="Z253" s="35">
        <f t="shared" ref="Z253:Z264" si="870">IF(X253=0,0,Y253/X253*1000)</f>
        <v>19761.099999999999</v>
      </c>
      <c r="AA253" s="34">
        <v>0</v>
      </c>
      <c r="AB253" s="9">
        <v>0</v>
      </c>
      <c r="AC253" s="35">
        <f t="shared" ref="AC253:AC264" si="871">IF(AA253=0,0,AB253/AA253*1000)</f>
        <v>0</v>
      </c>
      <c r="AD253" s="34">
        <v>0</v>
      </c>
      <c r="AE253" s="9">
        <v>0</v>
      </c>
      <c r="AF253" s="35">
        <f t="shared" ref="AF253:AF264" si="872">IF(AD253=0,0,AE253/AD253*1000)</f>
        <v>0</v>
      </c>
      <c r="AG253" s="34">
        <v>0</v>
      </c>
      <c r="AH253" s="9">
        <v>0</v>
      </c>
      <c r="AI253" s="35">
        <f t="shared" ref="AI253:AI264" si="873">IF(AG253=0,0,AH253/AG253*1000)</f>
        <v>0</v>
      </c>
      <c r="AJ253" s="34">
        <v>0</v>
      </c>
      <c r="AK253" s="9">
        <v>0</v>
      </c>
      <c r="AL253" s="35">
        <f t="shared" ref="AL253:AL264" si="874">IF(AJ253=0,0,AK253/AJ253*1000)</f>
        <v>0</v>
      </c>
      <c r="AM253" s="34">
        <v>0</v>
      </c>
      <c r="AN253" s="9">
        <v>0</v>
      </c>
      <c r="AO253" s="35">
        <f t="shared" ref="AO253:AO264" si="875">IF(AM253=0,0,AN253/AM253*1000)</f>
        <v>0</v>
      </c>
      <c r="AP253" s="34">
        <v>0</v>
      </c>
      <c r="AQ253" s="9">
        <v>0</v>
      </c>
      <c r="AR253" s="35">
        <f t="shared" ref="AR253:AR264" si="876">IF(AP253=0,0,AQ253/AP253*1000)</f>
        <v>0</v>
      </c>
      <c r="AS253" s="57">
        <v>560</v>
      </c>
      <c r="AT253" s="9">
        <v>17917.572</v>
      </c>
      <c r="AU253" s="35">
        <f t="shared" ref="AU253:AU264" si="877">IF(AS253=0,0,AT253/AS253*1000)</f>
        <v>31995.664285714287</v>
      </c>
      <c r="AV253" s="34">
        <v>0</v>
      </c>
      <c r="AW253" s="9">
        <v>0</v>
      </c>
      <c r="AX253" s="35">
        <f t="shared" ref="AX253:AX264" si="878">IF(AV253=0,0,AW253/AV253*1000)</f>
        <v>0</v>
      </c>
      <c r="AY253" s="34">
        <v>0</v>
      </c>
      <c r="AZ253" s="9">
        <v>0</v>
      </c>
      <c r="BA253" s="35">
        <f t="shared" ref="BA253:BA264" si="879">IF(AY253=0,0,AZ253/AY253*1000)</f>
        <v>0</v>
      </c>
      <c r="BB253" s="34">
        <v>0</v>
      </c>
      <c r="BC253" s="9">
        <v>0</v>
      </c>
      <c r="BD253" s="35">
        <f t="shared" ref="BD253:BD264" si="880">IF(BB253=0,0,BC253/BB253*1000)</f>
        <v>0</v>
      </c>
      <c r="BE253" s="34">
        <v>0</v>
      </c>
      <c r="BF253" s="9">
        <v>0</v>
      </c>
      <c r="BG253" s="35">
        <f t="shared" ref="BG253:BG264" si="881">IF(BE253=0,0,BF253/BE253*1000)</f>
        <v>0</v>
      </c>
      <c r="BH253" s="57">
        <v>296.97500000000002</v>
      </c>
      <c r="BI253" s="9">
        <v>7834.6390000000001</v>
      </c>
      <c r="BJ253" s="35">
        <f t="shared" ref="BJ253:BJ264" si="882">IF(BH253=0,0,BI253/BH253*1000)</f>
        <v>26381.476555265592</v>
      </c>
      <c r="BK253" s="34">
        <v>0</v>
      </c>
      <c r="BL253" s="9">
        <v>0</v>
      </c>
      <c r="BM253" s="35">
        <f t="shared" ref="BM253:BM264" si="883">IF(BK253=0,0,BL253/BK253*1000)</f>
        <v>0</v>
      </c>
      <c r="BN253" s="34">
        <v>0</v>
      </c>
      <c r="BO253" s="9">
        <v>0</v>
      </c>
      <c r="BP253" s="35">
        <f t="shared" ref="BP253:BP264" si="884">IF(BN253=0,0,BO253/BN253*1000)</f>
        <v>0</v>
      </c>
      <c r="BQ253" s="34">
        <v>0</v>
      </c>
      <c r="BR253" s="9">
        <v>0</v>
      </c>
      <c r="BS253" s="35">
        <f t="shared" ref="BS253:BS264" si="885">IF(BQ253=0,0,BR253/BQ253*1000)</f>
        <v>0</v>
      </c>
      <c r="BT253" s="34">
        <v>0</v>
      </c>
      <c r="BU253" s="9">
        <v>0</v>
      </c>
      <c r="BV253" s="35">
        <f t="shared" ref="BV253:BV264" si="886">IF(BT253=0,0,BU253/BT253*1000)</f>
        <v>0</v>
      </c>
      <c r="BW253" s="34">
        <v>0</v>
      </c>
      <c r="BX253" s="9">
        <v>0</v>
      </c>
      <c r="BY253" s="35">
        <f t="shared" ref="BY253:BY264" si="887">IF(BW253=0,0,BX253/BW253*1000)</f>
        <v>0</v>
      </c>
      <c r="BZ253" s="34"/>
      <c r="CA253" s="9"/>
      <c r="CB253" s="35"/>
      <c r="CC253" s="34">
        <v>0</v>
      </c>
      <c r="CD253" s="9">
        <v>0</v>
      </c>
      <c r="CE253" s="35">
        <f t="shared" ref="CE253:CE264" si="888">IF(CC253=0,0,CD253/CC253*1000)</f>
        <v>0</v>
      </c>
      <c r="CF253" s="34">
        <v>0</v>
      </c>
      <c r="CG253" s="9">
        <v>0</v>
      </c>
      <c r="CH253" s="35">
        <f t="shared" ref="CH253:CH264" si="889">IF(CF253=0,0,CG253/CF253*1000)</f>
        <v>0</v>
      </c>
      <c r="CI253" s="34">
        <v>0</v>
      </c>
      <c r="CJ253" s="9">
        <v>0</v>
      </c>
      <c r="CK253" s="35">
        <f t="shared" ref="CK253:CK264" si="890">IF(CI253=0,0,CJ253/CI253*1000)</f>
        <v>0</v>
      </c>
      <c r="CL253" s="57">
        <v>64.8</v>
      </c>
      <c r="CM253" s="9">
        <v>4386.5569999999998</v>
      </c>
      <c r="CN253" s="35">
        <f t="shared" ref="CN253:CN264" si="891">IF(CL253=0,0,CM253/CL253*1000)</f>
        <v>67693.780864197528</v>
      </c>
      <c r="CO253" s="34">
        <v>0</v>
      </c>
      <c r="CP253" s="9">
        <v>0</v>
      </c>
      <c r="CQ253" s="35">
        <f t="shared" ref="CQ253:CQ264" si="892">IF(CO253=0,0,CP253/CO253*1000)</f>
        <v>0</v>
      </c>
      <c r="CR253" s="34">
        <v>0</v>
      </c>
      <c r="CS253" s="9">
        <v>0</v>
      </c>
      <c r="CT253" s="35">
        <f t="shared" ref="CT253:CT264" si="893">IF(CR253=0,0,CS253/CR253*1000)</f>
        <v>0</v>
      </c>
      <c r="CU253" s="34">
        <v>0</v>
      </c>
      <c r="CV253" s="9">
        <v>0</v>
      </c>
      <c r="CW253" s="35">
        <f t="shared" ref="CW253:CW264" si="894">IF(CU253=0,0,CV253/CU253*1000)</f>
        <v>0</v>
      </c>
      <c r="CX253" s="34">
        <v>0</v>
      </c>
      <c r="CY253" s="9">
        <v>0</v>
      </c>
      <c r="CZ253" s="35">
        <f t="shared" ref="CZ253:CZ264" si="895">IF(CX253=0,0,CY253/CX253*1000)</f>
        <v>0</v>
      </c>
      <c r="DA253" s="34">
        <v>0</v>
      </c>
      <c r="DB253" s="9">
        <v>0</v>
      </c>
      <c r="DC253" s="35">
        <f t="shared" ref="DC253:DC264" si="896">IF(DA253=0,0,DB253/DA253*1000)</f>
        <v>0</v>
      </c>
      <c r="DD253" s="34">
        <v>0</v>
      </c>
      <c r="DE253" s="9">
        <v>0</v>
      </c>
      <c r="DF253" s="35">
        <f t="shared" ref="DF253:DF264" si="897">IF(DD253=0,0,DE253/DD253*1000)</f>
        <v>0</v>
      </c>
      <c r="DG253" s="34">
        <v>0</v>
      </c>
      <c r="DH253" s="9">
        <v>0</v>
      </c>
      <c r="DI253" s="35">
        <f t="shared" ref="DI253:DI264" si="898">IF(DG253=0,0,DH253/DG253*1000)</f>
        <v>0</v>
      </c>
      <c r="DJ253" s="34">
        <v>0</v>
      </c>
      <c r="DK253" s="9">
        <v>0</v>
      </c>
      <c r="DL253" s="35">
        <f t="shared" ref="DL253:DL264" si="899">IF(DJ253=0,0,DK253/DJ253*1000)</f>
        <v>0</v>
      </c>
      <c r="DM253" s="34">
        <v>0</v>
      </c>
      <c r="DN253" s="9">
        <v>0</v>
      </c>
      <c r="DO253" s="35">
        <f t="shared" ref="DO253:DO264" si="900">IF(DM253=0,0,DN253/DM253*1000)</f>
        <v>0</v>
      </c>
      <c r="DP253" s="57">
        <v>698.86169999999993</v>
      </c>
      <c r="DQ253" s="9">
        <v>16446.715</v>
      </c>
      <c r="DR253" s="35">
        <f t="shared" ref="DR253:DR264" si="901">IF(DP253=0,0,DQ253/DP253*1000)</f>
        <v>23533.576099534432</v>
      </c>
      <c r="DS253" s="34">
        <v>0</v>
      </c>
      <c r="DT253" s="9">
        <v>0</v>
      </c>
      <c r="DU253" s="35">
        <f t="shared" ref="DU253:DU264" si="902">IF(DS253=0,0,DT253/DS253*1000)</f>
        <v>0</v>
      </c>
      <c r="DV253" s="34">
        <v>0</v>
      </c>
      <c r="DW253" s="9">
        <v>0</v>
      </c>
      <c r="DX253" s="35">
        <f t="shared" ref="DX253:DX264" si="903">IF(DV253=0,0,DW253/DV253*1000)</f>
        <v>0</v>
      </c>
      <c r="DY253" s="34">
        <v>0</v>
      </c>
      <c r="DZ253" s="9">
        <v>0</v>
      </c>
      <c r="EA253" s="35">
        <f t="shared" ref="EA253:EA264" si="904">IF(DY253=0,0,DZ253/DY253*1000)</f>
        <v>0</v>
      </c>
      <c r="EB253" s="7">
        <f>SUMIF($C$5:$EA$5,"Ton",C253:EA253)</f>
        <v>1770.6367</v>
      </c>
      <c r="EC253" s="11">
        <f>SUMIF($C$5:$EA$5,"F*",C253:EA253)</f>
        <v>49549.648000000001</v>
      </c>
    </row>
    <row r="254" spans="1:133" x14ac:dyDescent="0.3">
      <c r="A254" s="43">
        <v>2023</v>
      </c>
      <c r="B254" s="44" t="s">
        <v>6</v>
      </c>
      <c r="C254" s="34">
        <v>0</v>
      </c>
      <c r="D254" s="9">
        <v>0</v>
      </c>
      <c r="E254" s="35">
        <f t="shared" ref="E254:E255" si="905">IF(C254=0,0,D254/C254*1000)</f>
        <v>0</v>
      </c>
      <c r="F254" s="34">
        <v>0</v>
      </c>
      <c r="G254" s="9">
        <v>0</v>
      </c>
      <c r="H254" s="35">
        <f t="shared" si="864"/>
        <v>0</v>
      </c>
      <c r="I254" s="34">
        <v>0</v>
      </c>
      <c r="J254" s="9">
        <v>0</v>
      </c>
      <c r="K254" s="35">
        <f t="shared" si="865"/>
        <v>0</v>
      </c>
      <c r="L254" s="34">
        <v>0</v>
      </c>
      <c r="M254" s="9">
        <v>0</v>
      </c>
      <c r="N254" s="35">
        <f t="shared" si="866"/>
        <v>0</v>
      </c>
      <c r="O254" s="34">
        <v>0</v>
      </c>
      <c r="P254" s="9">
        <v>0</v>
      </c>
      <c r="Q254" s="35">
        <f t="shared" si="867"/>
        <v>0</v>
      </c>
      <c r="R254" s="34">
        <v>0</v>
      </c>
      <c r="S254" s="9">
        <v>0</v>
      </c>
      <c r="T254" s="35">
        <f t="shared" si="868"/>
        <v>0</v>
      </c>
      <c r="U254" s="34">
        <v>0</v>
      </c>
      <c r="V254" s="9">
        <v>0</v>
      </c>
      <c r="W254" s="35">
        <f t="shared" si="869"/>
        <v>0</v>
      </c>
      <c r="X254" s="57">
        <v>350.00362999999999</v>
      </c>
      <c r="Y254" s="9">
        <v>6879.2219999999998</v>
      </c>
      <c r="Z254" s="35">
        <f t="shared" si="870"/>
        <v>19654.716152515335</v>
      </c>
      <c r="AA254" s="34">
        <v>0</v>
      </c>
      <c r="AB254" s="9">
        <v>0</v>
      </c>
      <c r="AC254" s="35">
        <f t="shared" si="871"/>
        <v>0</v>
      </c>
      <c r="AD254" s="34">
        <v>0</v>
      </c>
      <c r="AE254" s="9">
        <v>0</v>
      </c>
      <c r="AF254" s="35">
        <f t="shared" si="872"/>
        <v>0</v>
      </c>
      <c r="AG254" s="34">
        <v>0</v>
      </c>
      <c r="AH254" s="9">
        <v>0</v>
      </c>
      <c r="AI254" s="35">
        <f t="shared" si="873"/>
        <v>0</v>
      </c>
      <c r="AJ254" s="34">
        <v>0</v>
      </c>
      <c r="AK254" s="9">
        <v>0</v>
      </c>
      <c r="AL254" s="35">
        <f t="shared" si="874"/>
        <v>0</v>
      </c>
      <c r="AM254" s="34">
        <v>0</v>
      </c>
      <c r="AN254" s="9">
        <v>0</v>
      </c>
      <c r="AO254" s="35">
        <f t="shared" si="875"/>
        <v>0</v>
      </c>
      <c r="AP254" s="34">
        <v>0</v>
      </c>
      <c r="AQ254" s="9">
        <v>0</v>
      </c>
      <c r="AR254" s="35">
        <f t="shared" si="876"/>
        <v>0</v>
      </c>
      <c r="AS254" s="57">
        <v>437.00038000000001</v>
      </c>
      <c r="AT254" s="9">
        <v>13681.268</v>
      </c>
      <c r="AU254" s="35">
        <f t="shared" si="877"/>
        <v>31307.222204246136</v>
      </c>
      <c r="AV254" s="34">
        <v>0</v>
      </c>
      <c r="AW254" s="9">
        <v>0</v>
      </c>
      <c r="AX254" s="35">
        <f t="shared" si="878"/>
        <v>0</v>
      </c>
      <c r="AY254" s="34">
        <v>0</v>
      </c>
      <c r="AZ254" s="9">
        <v>0</v>
      </c>
      <c r="BA254" s="35">
        <f t="shared" si="879"/>
        <v>0</v>
      </c>
      <c r="BB254" s="34">
        <v>0</v>
      </c>
      <c r="BC254" s="9">
        <v>0</v>
      </c>
      <c r="BD254" s="35">
        <f t="shared" si="880"/>
        <v>0</v>
      </c>
      <c r="BE254" s="34">
        <v>0</v>
      </c>
      <c r="BF254" s="9">
        <v>0</v>
      </c>
      <c r="BG254" s="35">
        <f t="shared" si="881"/>
        <v>0</v>
      </c>
      <c r="BH254" s="57">
        <v>148.47499999999999</v>
      </c>
      <c r="BI254" s="9">
        <v>4041.6039999999998</v>
      </c>
      <c r="BJ254" s="35">
        <f t="shared" si="882"/>
        <v>27220.771173598248</v>
      </c>
      <c r="BK254" s="34">
        <v>0</v>
      </c>
      <c r="BL254" s="9">
        <v>0</v>
      </c>
      <c r="BM254" s="35">
        <f t="shared" si="883"/>
        <v>0</v>
      </c>
      <c r="BN254" s="34">
        <v>0</v>
      </c>
      <c r="BO254" s="9">
        <v>0</v>
      </c>
      <c r="BP254" s="35">
        <f t="shared" si="884"/>
        <v>0</v>
      </c>
      <c r="BQ254" s="34">
        <v>0</v>
      </c>
      <c r="BR254" s="9">
        <v>0</v>
      </c>
      <c r="BS254" s="35">
        <f t="shared" si="885"/>
        <v>0</v>
      </c>
      <c r="BT254" s="34">
        <v>0</v>
      </c>
      <c r="BU254" s="9">
        <v>0</v>
      </c>
      <c r="BV254" s="35">
        <f t="shared" si="886"/>
        <v>0</v>
      </c>
      <c r="BW254" s="34">
        <v>0</v>
      </c>
      <c r="BX254" s="9">
        <v>0</v>
      </c>
      <c r="BY254" s="35">
        <f t="shared" si="887"/>
        <v>0</v>
      </c>
      <c r="BZ254" s="34"/>
      <c r="CA254" s="9"/>
      <c r="CB254" s="35"/>
      <c r="CC254" s="34">
        <v>0</v>
      </c>
      <c r="CD254" s="9">
        <v>0</v>
      </c>
      <c r="CE254" s="35">
        <f t="shared" si="888"/>
        <v>0</v>
      </c>
      <c r="CF254" s="57">
        <v>0.375</v>
      </c>
      <c r="CG254" s="9">
        <v>570.95000000000005</v>
      </c>
      <c r="CH254" s="35">
        <f t="shared" si="889"/>
        <v>1522533.3333333335</v>
      </c>
      <c r="CI254" s="34">
        <v>0</v>
      </c>
      <c r="CJ254" s="9">
        <v>0</v>
      </c>
      <c r="CK254" s="35">
        <f t="shared" si="890"/>
        <v>0</v>
      </c>
      <c r="CL254" s="34">
        <v>0</v>
      </c>
      <c r="CM254" s="9">
        <v>0</v>
      </c>
      <c r="CN254" s="35">
        <f t="shared" si="891"/>
        <v>0</v>
      </c>
      <c r="CO254" s="34">
        <v>0</v>
      </c>
      <c r="CP254" s="9">
        <v>0</v>
      </c>
      <c r="CQ254" s="35">
        <f t="shared" si="892"/>
        <v>0</v>
      </c>
      <c r="CR254" s="34">
        <v>0</v>
      </c>
      <c r="CS254" s="9">
        <v>0</v>
      </c>
      <c r="CT254" s="35">
        <f t="shared" si="893"/>
        <v>0</v>
      </c>
      <c r="CU254" s="34">
        <v>0</v>
      </c>
      <c r="CV254" s="9">
        <v>0</v>
      </c>
      <c r="CW254" s="35">
        <f t="shared" si="894"/>
        <v>0</v>
      </c>
      <c r="CX254" s="34">
        <v>0</v>
      </c>
      <c r="CY254" s="9">
        <v>0</v>
      </c>
      <c r="CZ254" s="35">
        <f t="shared" si="895"/>
        <v>0</v>
      </c>
      <c r="DA254" s="34">
        <v>0</v>
      </c>
      <c r="DB254" s="9">
        <v>0</v>
      </c>
      <c r="DC254" s="35">
        <f t="shared" si="896"/>
        <v>0</v>
      </c>
      <c r="DD254" s="34">
        <v>0</v>
      </c>
      <c r="DE254" s="9">
        <v>0</v>
      </c>
      <c r="DF254" s="35">
        <f t="shared" si="897"/>
        <v>0</v>
      </c>
      <c r="DG254" s="34">
        <v>0</v>
      </c>
      <c r="DH254" s="9">
        <v>0</v>
      </c>
      <c r="DI254" s="35">
        <f t="shared" si="898"/>
        <v>0</v>
      </c>
      <c r="DJ254" s="34">
        <v>0</v>
      </c>
      <c r="DK254" s="9">
        <v>0</v>
      </c>
      <c r="DL254" s="35">
        <f t="shared" si="899"/>
        <v>0</v>
      </c>
      <c r="DM254" s="34">
        <v>0</v>
      </c>
      <c r="DN254" s="9">
        <v>0</v>
      </c>
      <c r="DO254" s="35">
        <f t="shared" si="900"/>
        <v>0</v>
      </c>
      <c r="DP254" s="57">
        <v>236.73860000000002</v>
      </c>
      <c r="DQ254" s="9">
        <v>5052.6989999999996</v>
      </c>
      <c r="DR254" s="35">
        <f t="shared" si="901"/>
        <v>21342.945341401861</v>
      </c>
      <c r="DS254" s="34">
        <v>0</v>
      </c>
      <c r="DT254" s="9">
        <v>0</v>
      </c>
      <c r="DU254" s="35">
        <f t="shared" si="902"/>
        <v>0</v>
      </c>
      <c r="DV254" s="34">
        <v>0</v>
      </c>
      <c r="DW254" s="9">
        <v>0</v>
      </c>
      <c r="DX254" s="35">
        <f t="shared" si="903"/>
        <v>0</v>
      </c>
      <c r="DY254" s="34">
        <v>0</v>
      </c>
      <c r="DZ254" s="9">
        <v>0</v>
      </c>
      <c r="EA254" s="35">
        <f t="shared" si="904"/>
        <v>0</v>
      </c>
      <c r="EB254" s="7">
        <f t="shared" ref="EB254:EB265" si="906">SUMIF($C$5:$EA$5,"Ton",C254:EA254)</f>
        <v>1172.5926100000001</v>
      </c>
      <c r="EC254" s="11">
        <f t="shared" ref="EC254:EC265" si="907">SUMIF($C$5:$EA$5,"F*",C254:EA254)</f>
        <v>30225.742999999999</v>
      </c>
    </row>
    <row r="255" spans="1:133" x14ac:dyDescent="0.3">
      <c r="A255" s="43">
        <v>2023</v>
      </c>
      <c r="B255" s="44" t="s">
        <v>7</v>
      </c>
      <c r="C255" s="34">
        <v>0</v>
      </c>
      <c r="D255" s="9">
        <v>0</v>
      </c>
      <c r="E255" s="35">
        <f t="shared" si="905"/>
        <v>0</v>
      </c>
      <c r="F255" s="34">
        <v>0</v>
      </c>
      <c r="G255" s="9">
        <v>0</v>
      </c>
      <c r="H255" s="35">
        <f t="shared" si="864"/>
        <v>0</v>
      </c>
      <c r="I255" s="34">
        <v>0</v>
      </c>
      <c r="J255" s="9">
        <v>0</v>
      </c>
      <c r="K255" s="35">
        <f t="shared" si="865"/>
        <v>0</v>
      </c>
      <c r="L255" s="34">
        <v>0</v>
      </c>
      <c r="M255" s="9">
        <v>0</v>
      </c>
      <c r="N255" s="35">
        <f t="shared" si="866"/>
        <v>0</v>
      </c>
      <c r="O255" s="34">
        <v>0</v>
      </c>
      <c r="P255" s="9">
        <v>0</v>
      </c>
      <c r="Q255" s="35">
        <f t="shared" si="867"/>
        <v>0</v>
      </c>
      <c r="R255" s="34">
        <v>0</v>
      </c>
      <c r="S255" s="9">
        <v>0</v>
      </c>
      <c r="T255" s="35">
        <f t="shared" si="868"/>
        <v>0</v>
      </c>
      <c r="U255" s="34">
        <v>0</v>
      </c>
      <c r="V255" s="9">
        <v>0</v>
      </c>
      <c r="W255" s="35">
        <f t="shared" si="869"/>
        <v>0</v>
      </c>
      <c r="X255" s="57">
        <v>249.97499999999999</v>
      </c>
      <c r="Y255" s="9">
        <v>4827.2259999999997</v>
      </c>
      <c r="Z255" s="35">
        <f t="shared" si="870"/>
        <v>19310.835083508351</v>
      </c>
      <c r="AA255" s="34">
        <v>0</v>
      </c>
      <c r="AB255" s="9">
        <v>0</v>
      </c>
      <c r="AC255" s="35">
        <f t="shared" si="871"/>
        <v>0</v>
      </c>
      <c r="AD255" s="34">
        <v>0</v>
      </c>
      <c r="AE255" s="9">
        <v>0</v>
      </c>
      <c r="AF255" s="35">
        <f t="shared" si="872"/>
        <v>0</v>
      </c>
      <c r="AG255" s="34">
        <v>0</v>
      </c>
      <c r="AH255" s="9">
        <v>0</v>
      </c>
      <c r="AI255" s="35">
        <f t="shared" si="873"/>
        <v>0</v>
      </c>
      <c r="AJ255" s="34">
        <v>0</v>
      </c>
      <c r="AK255" s="9">
        <v>0</v>
      </c>
      <c r="AL255" s="35">
        <f t="shared" si="874"/>
        <v>0</v>
      </c>
      <c r="AM255" s="57">
        <v>120</v>
      </c>
      <c r="AN255" s="9">
        <v>3403.0949999999998</v>
      </c>
      <c r="AO255" s="35">
        <f t="shared" si="875"/>
        <v>28359.125</v>
      </c>
      <c r="AP255" s="34">
        <v>0</v>
      </c>
      <c r="AQ255" s="9">
        <v>0</v>
      </c>
      <c r="AR255" s="35">
        <f t="shared" si="876"/>
        <v>0</v>
      </c>
      <c r="AS255" s="57">
        <v>369.52499999999998</v>
      </c>
      <c r="AT255" s="9">
        <v>13422.109</v>
      </c>
      <c r="AU255" s="35">
        <f t="shared" si="877"/>
        <v>36322.60063595156</v>
      </c>
      <c r="AV255" s="34">
        <v>0</v>
      </c>
      <c r="AW255" s="9">
        <v>0</v>
      </c>
      <c r="AX255" s="35">
        <f t="shared" si="878"/>
        <v>0</v>
      </c>
      <c r="AY255" s="34">
        <v>0</v>
      </c>
      <c r="AZ255" s="9">
        <v>0</v>
      </c>
      <c r="BA255" s="35">
        <f t="shared" si="879"/>
        <v>0</v>
      </c>
      <c r="BB255" s="34">
        <v>0</v>
      </c>
      <c r="BC255" s="9">
        <v>0</v>
      </c>
      <c r="BD255" s="35">
        <f t="shared" si="880"/>
        <v>0</v>
      </c>
      <c r="BE255" s="34">
        <v>0</v>
      </c>
      <c r="BF255" s="9">
        <v>0</v>
      </c>
      <c r="BG255" s="35">
        <f t="shared" si="881"/>
        <v>0</v>
      </c>
      <c r="BH255" s="57">
        <v>308</v>
      </c>
      <c r="BI255" s="9">
        <v>8579.0429999999997</v>
      </c>
      <c r="BJ255" s="35">
        <f t="shared" si="882"/>
        <v>27854.035714285714</v>
      </c>
      <c r="BK255" s="34">
        <v>0</v>
      </c>
      <c r="BL255" s="9">
        <v>0</v>
      </c>
      <c r="BM255" s="35">
        <f t="shared" si="883"/>
        <v>0</v>
      </c>
      <c r="BN255" s="34">
        <v>0</v>
      </c>
      <c r="BO255" s="9">
        <v>0</v>
      </c>
      <c r="BP255" s="35">
        <f t="shared" si="884"/>
        <v>0</v>
      </c>
      <c r="BQ255" s="34">
        <v>0</v>
      </c>
      <c r="BR255" s="9">
        <v>0</v>
      </c>
      <c r="BS255" s="35">
        <f t="shared" si="885"/>
        <v>0</v>
      </c>
      <c r="BT255" s="34">
        <v>0</v>
      </c>
      <c r="BU255" s="9">
        <v>0</v>
      </c>
      <c r="BV255" s="35">
        <f t="shared" si="886"/>
        <v>0</v>
      </c>
      <c r="BW255" s="34">
        <v>0</v>
      </c>
      <c r="BX255" s="9">
        <v>0</v>
      </c>
      <c r="BY255" s="35">
        <f t="shared" si="887"/>
        <v>0</v>
      </c>
      <c r="BZ255" s="34"/>
      <c r="CA255" s="9"/>
      <c r="CB255" s="35"/>
      <c r="CC255" s="34">
        <v>0</v>
      </c>
      <c r="CD255" s="9">
        <v>0</v>
      </c>
      <c r="CE255" s="35">
        <f t="shared" si="888"/>
        <v>0</v>
      </c>
      <c r="CF255" s="57">
        <v>2.0011399999999999</v>
      </c>
      <c r="CG255" s="9">
        <v>454.28800000000001</v>
      </c>
      <c r="CH255" s="35">
        <f t="shared" si="889"/>
        <v>227014.60167704412</v>
      </c>
      <c r="CI255" s="34">
        <v>0</v>
      </c>
      <c r="CJ255" s="9">
        <v>0</v>
      </c>
      <c r="CK255" s="35">
        <f t="shared" si="890"/>
        <v>0</v>
      </c>
      <c r="CL255" s="34">
        <v>0</v>
      </c>
      <c r="CM255" s="9">
        <v>0</v>
      </c>
      <c r="CN255" s="35">
        <f t="shared" si="891"/>
        <v>0</v>
      </c>
      <c r="CO255" s="34">
        <v>0</v>
      </c>
      <c r="CP255" s="9">
        <v>0</v>
      </c>
      <c r="CQ255" s="35">
        <f t="shared" si="892"/>
        <v>0</v>
      </c>
      <c r="CR255" s="34">
        <v>0</v>
      </c>
      <c r="CS255" s="9">
        <v>0</v>
      </c>
      <c r="CT255" s="35">
        <f t="shared" si="893"/>
        <v>0</v>
      </c>
      <c r="CU255" s="34">
        <v>0</v>
      </c>
      <c r="CV255" s="9">
        <v>0</v>
      </c>
      <c r="CW255" s="35">
        <f t="shared" si="894"/>
        <v>0</v>
      </c>
      <c r="CX255" s="34">
        <v>0</v>
      </c>
      <c r="CY255" s="9">
        <v>0</v>
      </c>
      <c r="CZ255" s="35">
        <f t="shared" si="895"/>
        <v>0</v>
      </c>
      <c r="DA255" s="34">
        <v>0</v>
      </c>
      <c r="DB255" s="9">
        <v>0</v>
      </c>
      <c r="DC255" s="35">
        <f t="shared" si="896"/>
        <v>0</v>
      </c>
      <c r="DD255" s="34">
        <v>0</v>
      </c>
      <c r="DE255" s="9">
        <v>0</v>
      </c>
      <c r="DF255" s="35">
        <f t="shared" si="897"/>
        <v>0</v>
      </c>
      <c r="DG255" s="34">
        <v>0</v>
      </c>
      <c r="DH255" s="9">
        <v>0</v>
      </c>
      <c r="DI255" s="35">
        <f t="shared" si="898"/>
        <v>0</v>
      </c>
      <c r="DJ255" s="34">
        <v>0</v>
      </c>
      <c r="DK255" s="9">
        <v>0</v>
      </c>
      <c r="DL255" s="35">
        <f t="shared" si="899"/>
        <v>0</v>
      </c>
      <c r="DM255" s="34">
        <v>0</v>
      </c>
      <c r="DN255" s="9">
        <v>0</v>
      </c>
      <c r="DO255" s="35">
        <f t="shared" si="900"/>
        <v>0</v>
      </c>
      <c r="DP255" s="57">
        <v>398.97017999999997</v>
      </c>
      <c r="DQ255" s="9">
        <v>7779.0320000000002</v>
      </c>
      <c r="DR255" s="35">
        <f t="shared" si="901"/>
        <v>19497.778004361131</v>
      </c>
      <c r="DS255" s="34">
        <v>0</v>
      </c>
      <c r="DT255" s="9">
        <v>0</v>
      </c>
      <c r="DU255" s="35">
        <f t="shared" si="902"/>
        <v>0</v>
      </c>
      <c r="DV255" s="34">
        <v>0</v>
      </c>
      <c r="DW255" s="9">
        <v>0</v>
      </c>
      <c r="DX255" s="35">
        <f t="shared" si="903"/>
        <v>0</v>
      </c>
      <c r="DY255" s="34">
        <v>0</v>
      </c>
      <c r="DZ255" s="9">
        <v>0</v>
      </c>
      <c r="EA255" s="35">
        <f t="shared" si="904"/>
        <v>0</v>
      </c>
      <c r="EB255" s="7">
        <f t="shared" si="906"/>
        <v>1448.4713200000001</v>
      </c>
      <c r="EC255" s="11">
        <f t="shared" si="907"/>
        <v>38464.792999999998</v>
      </c>
    </row>
    <row r="256" spans="1:133" x14ac:dyDescent="0.3">
      <c r="A256" s="43">
        <v>2023</v>
      </c>
      <c r="B256" s="44" t="s">
        <v>8</v>
      </c>
      <c r="C256" s="34">
        <v>0</v>
      </c>
      <c r="D256" s="9">
        <v>0</v>
      </c>
      <c r="E256" s="35">
        <f>IF(C256=0,0,D256/C256*1000)</f>
        <v>0</v>
      </c>
      <c r="F256" s="34">
        <v>0</v>
      </c>
      <c r="G256" s="9">
        <v>0</v>
      </c>
      <c r="H256" s="35">
        <f t="shared" si="864"/>
        <v>0</v>
      </c>
      <c r="I256" s="34">
        <v>0</v>
      </c>
      <c r="J256" s="9">
        <v>0</v>
      </c>
      <c r="K256" s="35">
        <f t="shared" si="865"/>
        <v>0</v>
      </c>
      <c r="L256" s="34">
        <v>0</v>
      </c>
      <c r="M256" s="9">
        <v>0</v>
      </c>
      <c r="N256" s="35">
        <f t="shared" si="866"/>
        <v>0</v>
      </c>
      <c r="O256" s="34">
        <v>0</v>
      </c>
      <c r="P256" s="9">
        <v>0</v>
      </c>
      <c r="Q256" s="35">
        <f t="shared" si="867"/>
        <v>0</v>
      </c>
      <c r="R256" s="34">
        <v>0</v>
      </c>
      <c r="S256" s="9">
        <v>0</v>
      </c>
      <c r="T256" s="35">
        <f t="shared" si="868"/>
        <v>0</v>
      </c>
      <c r="U256" s="34">
        <v>0</v>
      </c>
      <c r="V256" s="9">
        <v>0</v>
      </c>
      <c r="W256" s="35">
        <f t="shared" si="869"/>
        <v>0</v>
      </c>
      <c r="X256" s="57">
        <v>175</v>
      </c>
      <c r="Y256" s="9">
        <v>3400.5949999999998</v>
      </c>
      <c r="Z256" s="35">
        <f t="shared" si="870"/>
        <v>19431.971428571425</v>
      </c>
      <c r="AA256" s="34">
        <v>0</v>
      </c>
      <c r="AB256" s="9">
        <v>0</v>
      </c>
      <c r="AC256" s="35">
        <f t="shared" si="871"/>
        <v>0</v>
      </c>
      <c r="AD256" s="34">
        <v>0</v>
      </c>
      <c r="AE256" s="9">
        <v>0</v>
      </c>
      <c r="AF256" s="35">
        <f t="shared" si="872"/>
        <v>0</v>
      </c>
      <c r="AG256" s="34">
        <v>0</v>
      </c>
      <c r="AH256" s="9">
        <v>0</v>
      </c>
      <c r="AI256" s="35">
        <f t="shared" si="873"/>
        <v>0</v>
      </c>
      <c r="AJ256" s="34">
        <v>0</v>
      </c>
      <c r="AK256" s="9">
        <v>0</v>
      </c>
      <c r="AL256" s="35">
        <f t="shared" si="874"/>
        <v>0</v>
      </c>
      <c r="AM256" s="57">
        <v>247.5</v>
      </c>
      <c r="AN256" s="9">
        <v>6394.415</v>
      </c>
      <c r="AO256" s="35">
        <f t="shared" si="875"/>
        <v>25836.020202020201</v>
      </c>
      <c r="AP256" s="34">
        <v>0</v>
      </c>
      <c r="AQ256" s="9">
        <v>0</v>
      </c>
      <c r="AR256" s="35">
        <f t="shared" si="876"/>
        <v>0</v>
      </c>
      <c r="AS256" s="57">
        <v>50.002389999999998</v>
      </c>
      <c r="AT256" s="9">
        <v>1010.16</v>
      </c>
      <c r="AU256" s="35">
        <f t="shared" si="877"/>
        <v>20202.234333198874</v>
      </c>
      <c r="AV256" s="34">
        <v>0</v>
      </c>
      <c r="AW256" s="9">
        <v>0</v>
      </c>
      <c r="AX256" s="35">
        <f t="shared" si="878"/>
        <v>0</v>
      </c>
      <c r="AY256" s="34">
        <v>0</v>
      </c>
      <c r="AZ256" s="9">
        <v>0</v>
      </c>
      <c r="BA256" s="35">
        <f t="shared" si="879"/>
        <v>0</v>
      </c>
      <c r="BB256" s="34">
        <v>0</v>
      </c>
      <c r="BC256" s="9">
        <v>0</v>
      </c>
      <c r="BD256" s="35">
        <f t="shared" si="880"/>
        <v>0</v>
      </c>
      <c r="BE256" s="34">
        <v>0</v>
      </c>
      <c r="BF256" s="9">
        <v>0</v>
      </c>
      <c r="BG256" s="35">
        <f t="shared" si="881"/>
        <v>0</v>
      </c>
      <c r="BH256" s="34">
        <v>0</v>
      </c>
      <c r="BI256" s="9">
        <v>0</v>
      </c>
      <c r="BJ256" s="35">
        <f t="shared" si="882"/>
        <v>0</v>
      </c>
      <c r="BK256" s="34">
        <v>0</v>
      </c>
      <c r="BL256" s="9">
        <v>0</v>
      </c>
      <c r="BM256" s="35">
        <f t="shared" si="883"/>
        <v>0</v>
      </c>
      <c r="BN256" s="34">
        <v>0</v>
      </c>
      <c r="BO256" s="9">
        <v>0</v>
      </c>
      <c r="BP256" s="35">
        <f t="shared" si="884"/>
        <v>0</v>
      </c>
      <c r="BQ256" s="34">
        <v>0</v>
      </c>
      <c r="BR256" s="9">
        <v>0</v>
      </c>
      <c r="BS256" s="35">
        <f t="shared" si="885"/>
        <v>0</v>
      </c>
      <c r="BT256" s="34">
        <v>0</v>
      </c>
      <c r="BU256" s="9">
        <v>0</v>
      </c>
      <c r="BV256" s="35">
        <f t="shared" si="886"/>
        <v>0</v>
      </c>
      <c r="BW256" s="34">
        <v>0</v>
      </c>
      <c r="BX256" s="9">
        <v>0</v>
      </c>
      <c r="BY256" s="35">
        <f t="shared" si="887"/>
        <v>0</v>
      </c>
      <c r="BZ256" s="34"/>
      <c r="CA256" s="9"/>
      <c r="CB256" s="35"/>
      <c r="CC256" s="34">
        <v>0</v>
      </c>
      <c r="CD256" s="9">
        <v>0</v>
      </c>
      <c r="CE256" s="35">
        <f t="shared" si="888"/>
        <v>0</v>
      </c>
      <c r="CF256" s="57">
        <v>7.5</v>
      </c>
      <c r="CG256" s="9">
        <v>978.77099999999996</v>
      </c>
      <c r="CH256" s="35">
        <f t="shared" si="889"/>
        <v>130502.8</v>
      </c>
      <c r="CI256" s="34">
        <v>0</v>
      </c>
      <c r="CJ256" s="9">
        <v>0</v>
      </c>
      <c r="CK256" s="35">
        <f t="shared" si="890"/>
        <v>0</v>
      </c>
      <c r="CL256" s="57">
        <v>36</v>
      </c>
      <c r="CM256" s="9">
        <v>2176.6210000000001</v>
      </c>
      <c r="CN256" s="35">
        <f t="shared" si="891"/>
        <v>60461.694444444445</v>
      </c>
      <c r="CO256" s="34">
        <v>0</v>
      </c>
      <c r="CP256" s="9">
        <v>0</v>
      </c>
      <c r="CQ256" s="35">
        <f t="shared" si="892"/>
        <v>0</v>
      </c>
      <c r="CR256" s="34">
        <v>0</v>
      </c>
      <c r="CS256" s="9">
        <v>0</v>
      </c>
      <c r="CT256" s="35">
        <f t="shared" si="893"/>
        <v>0</v>
      </c>
      <c r="CU256" s="34">
        <v>0</v>
      </c>
      <c r="CV256" s="9">
        <v>0</v>
      </c>
      <c r="CW256" s="35">
        <f t="shared" si="894"/>
        <v>0</v>
      </c>
      <c r="CX256" s="34">
        <v>0</v>
      </c>
      <c r="CY256" s="9">
        <v>0</v>
      </c>
      <c r="CZ256" s="35">
        <f t="shared" si="895"/>
        <v>0</v>
      </c>
      <c r="DA256" s="34">
        <v>0</v>
      </c>
      <c r="DB256" s="9">
        <v>0</v>
      </c>
      <c r="DC256" s="35">
        <f t="shared" si="896"/>
        <v>0</v>
      </c>
      <c r="DD256" s="34">
        <v>0</v>
      </c>
      <c r="DE256" s="9">
        <v>0</v>
      </c>
      <c r="DF256" s="35">
        <f t="shared" si="897"/>
        <v>0</v>
      </c>
      <c r="DG256" s="34">
        <v>0</v>
      </c>
      <c r="DH256" s="9">
        <v>0</v>
      </c>
      <c r="DI256" s="35">
        <f t="shared" si="898"/>
        <v>0</v>
      </c>
      <c r="DJ256" s="34">
        <v>0</v>
      </c>
      <c r="DK256" s="9">
        <v>0</v>
      </c>
      <c r="DL256" s="35">
        <f t="shared" si="899"/>
        <v>0</v>
      </c>
      <c r="DM256" s="57">
        <v>192</v>
      </c>
      <c r="DN256" s="9">
        <v>3528.2280000000001</v>
      </c>
      <c r="DO256" s="35">
        <f t="shared" si="900"/>
        <v>18376.1875</v>
      </c>
      <c r="DP256" s="57">
        <v>152.45313000000002</v>
      </c>
      <c r="DQ256" s="9">
        <v>2460.33</v>
      </c>
      <c r="DR256" s="35">
        <f t="shared" si="901"/>
        <v>16138.271480552741</v>
      </c>
      <c r="DS256" s="34">
        <v>0</v>
      </c>
      <c r="DT256" s="9">
        <v>0</v>
      </c>
      <c r="DU256" s="35">
        <f t="shared" si="902"/>
        <v>0</v>
      </c>
      <c r="DV256" s="34">
        <v>0</v>
      </c>
      <c r="DW256" s="9">
        <v>0</v>
      </c>
      <c r="DX256" s="35">
        <f t="shared" si="903"/>
        <v>0</v>
      </c>
      <c r="DY256" s="34">
        <v>0</v>
      </c>
      <c r="DZ256" s="9">
        <v>0</v>
      </c>
      <c r="EA256" s="35">
        <f t="shared" si="904"/>
        <v>0</v>
      </c>
      <c r="EB256" s="7">
        <f t="shared" si="906"/>
        <v>860.45551999999998</v>
      </c>
      <c r="EC256" s="11">
        <f t="shared" si="907"/>
        <v>19949.120000000003</v>
      </c>
    </row>
    <row r="257" spans="1:133" x14ac:dyDescent="0.3">
      <c r="A257" s="43">
        <v>2023</v>
      </c>
      <c r="B257" s="35" t="s">
        <v>9</v>
      </c>
      <c r="C257" s="34">
        <v>0</v>
      </c>
      <c r="D257" s="9">
        <v>0</v>
      </c>
      <c r="E257" s="35">
        <f t="shared" ref="E257:E264" si="908">IF(C257=0,0,D257/C257*1000)</f>
        <v>0</v>
      </c>
      <c r="F257" s="34">
        <v>0</v>
      </c>
      <c r="G257" s="9">
        <v>0</v>
      </c>
      <c r="H257" s="35">
        <f t="shared" si="864"/>
        <v>0</v>
      </c>
      <c r="I257" s="34">
        <v>0</v>
      </c>
      <c r="J257" s="9">
        <v>0</v>
      </c>
      <c r="K257" s="35">
        <f t="shared" si="865"/>
        <v>0</v>
      </c>
      <c r="L257" s="34">
        <v>0</v>
      </c>
      <c r="M257" s="9">
        <v>0</v>
      </c>
      <c r="N257" s="35">
        <f t="shared" si="866"/>
        <v>0</v>
      </c>
      <c r="O257" s="34">
        <v>0</v>
      </c>
      <c r="P257" s="9">
        <v>0</v>
      </c>
      <c r="Q257" s="35">
        <f t="shared" si="867"/>
        <v>0</v>
      </c>
      <c r="R257" s="34">
        <v>0</v>
      </c>
      <c r="S257" s="9">
        <v>0</v>
      </c>
      <c r="T257" s="35">
        <f t="shared" si="868"/>
        <v>0</v>
      </c>
      <c r="U257" s="34">
        <v>0</v>
      </c>
      <c r="V257" s="9">
        <v>0</v>
      </c>
      <c r="W257" s="35">
        <f t="shared" si="869"/>
        <v>0</v>
      </c>
      <c r="X257" s="57">
        <v>377.5</v>
      </c>
      <c r="Y257" s="9">
        <v>6413.5929999999998</v>
      </c>
      <c r="Z257" s="35">
        <f t="shared" si="870"/>
        <v>16989.650331125828</v>
      </c>
      <c r="AA257" s="34">
        <v>0</v>
      </c>
      <c r="AB257" s="9">
        <v>0</v>
      </c>
      <c r="AC257" s="35">
        <f t="shared" si="871"/>
        <v>0</v>
      </c>
      <c r="AD257" s="34">
        <v>0</v>
      </c>
      <c r="AE257" s="9">
        <v>0</v>
      </c>
      <c r="AF257" s="35">
        <f t="shared" si="872"/>
        <v>0</v>
      </c>
      <c r="AG257" s="34">
        <v>0</v>
      </c>
      <c r="AH257" s="9">
        <v>0</v>
      </c>
      <c r="AI257" s="35">
        <f t="shared" si="873"/>
        <v>0</v>
      </c>
      <c r="AJ257" s="34">
        <v>0</v>
      </c>
      <c r="AK257" s="9">
        <v>0</v>
      </c>
      <c r="AL257" s="35">
        <f t="shared" si="874"/>
        <v>0</v>
      </c>
      <c r="AM257" s="34">
        <v>0</v>
      </c>
      <c r="AN257" s="9">
        <v>0</v>
      </c>
      <c r="AO257" s="35">
        <f t="shared" si="875"/>
        <v>0</v>
      </c>
      <c r="AP257" s="34">
        <v>0</v>
      </c>
      <c r="AQ257" s="9">
        <v>0</v>
      </c>
      <c r="AR257" s="35">
        <f t="shared" si="876"/>
        <v>0</v>
      </c>
      <c r="AS257" s="57">
        <v>150.00676999999999</v>
      </c>
      <c r="AT257" s="9">
        <v>3028.9450000000002</v>
      </c>
      <c r="AU257" s="35">
        <f t="shared" si="877"/>
        <v>20192.055331902691</v>
      </c>
      <c r="AV257" s="34">
        <v>0</v>
      </c>
      <c r="AW257" s="9">
        <v>0</v>
      </c>
      <c r="AX257" s="35">
        <f t="shared" si="878"/>
        <v>0</v>
      </c>
      <c r="AY257" s="34">
        <v>0</v>
      </c>
      <c r="AZ257" s="9">
        <v>0</v>
      </c>
      <c r="BA257" s="35">
        <f t="shared" si="879"/>
        <v>0</v>
      </c>
      <c r="BB257" s="34">
        <v>0</v>
      </c>
      <c r="BC257" s="9">
        <v>0</v>
      </c>
      <c r="BD257" s="35">
        <f t="shared" si="880"/>
        <v>0</v>
      </c>
      <c r="BE257" s="34">
        <v>0</v>
      </c>
      <c r="BF257" s="9">
        <v>0</v>
      </c>
      <c r="BG257" s="35">
        <f t="shared" si="881"/>
        <v>0</v>
      </c>
      <c r="BH257" s="57">
        <v>99</v>
      </c>
      <c r="BI257" s="9">
        <v>1896.172</v>
      </c>
      <c r="BJ257" s="35">
        <f t="shared" si="882"/>
        <v>19153.252525252527</v>
      </c>
      <c r="BK257" s="34">
        <v>0</v>
      </c>
      <c r="BL257" s="9">
        <v>0</v>
      </c>
      <c r="BM257" s="35">
        <f t="shared" si="883"/>
        <v>0</v>
      </c>
      <c r="BN257" s="34">
        <v>0</v>
      </c>
      <c r="BO257" s="9">
        <v>0</v>
      </c>
      <c r="BP257" s="35">
        <f t="shared" si="884"/>
        <v>0</v>
      </c>
      <c r="BQ257" s="34">
        <v>0</v>
      </c>
      <c r="BR257" s="9">
        <v>0</v>
      </c>
      <c r="BS257" s="35">
        <f t="shared" si="885"/>
        <v>0</v>
      </c>
      <c r="BT257" s="34">
        <v>0</v>
      </c>
      <c r="BU257" s="9">
        <v>0</v>
      </c>
      <c r="BV257" s="35">
        <f t="shared" si="886"/>
        <v>0</v>
      </c>
      <c r="BW257" s="34">
        <v>0</v>
      </c>
      <c r="BX257" s="9">
        <v>0</v>
      </c>
      <c r="BY257" s="35">
        <f t="shared" si="887"/>
        <v>0</v>
      </c>
      <c r="BZ257" s="34"/>
      <c r="CA257" s="9"/>
      <c r="CB257" s="35"/>
      <c r="CC257" s="34">
        <v>0</v>
      </c>
      <c r="CD257" s="9">
        <v>0</v>
      </c>
      <c r="CE257" s="35">
        <f t="shared" si="888"/>
        <v>0</v>
      </c>
      <c r="CF257" s="34">
        <v>0</v>
      </c>
      <c r="CG257" s="9">
        <v>0</v>
      </c>
      <c r="CH257" s="35">
        <f t="shared" si="889"/>
        <v>0</v>
      </c>
      <c r="CI257" s="34">
        <v>0</v>
      </c>
      <c r="CJ257" s="9">
        <v>0</v>
      </c>
      <c r="CK257" s="35">
        <f t="shared" si="890"/>
        <v>0</v>
      </c>
      <c r="CL257" s="57">
        <v>20</v>
      </c>
      <c r="CM257" s="9">
        <v>1102.6189999999999</v>
      </c>
      <c r="CN257" s="35">
        <f t="shared" si="891"/>
        <v>55130.95</v>
      </c>
      <c r="CO257" s="34">
        <v>0</v>
      </c>
      <c r="CP257" s="9">
        <v>0</v>
      </c>
      <c r="CQ257" s="35">
        <f t="shared" si="892"/>
        <v>0</v>
      </c>
      <c r="CR257" s="34">
        <v>0</v>
      </c>
      <c r="CS257" s="9">
        <v>0</v>
      </c>
      <c r="CT257" s="35">
        <f t="shared" si="893"/>
        <v>0</v>
      </c>
      <c r="CU257" s="34">
        <v>0</v>
      </c>
      <c r="CV257" s="9">
        <v>0</v>
      </c>
      <c r="CW257" s="35">
        <f t="shared" si="894"/>
        <v>0</v>
      </c>
      <c r="CX257" s="34">
        <v>0</v>
      </c>
      <c r="CY257" s="9">
        <v>0</v>
      </c>
      <c r="CZ257" s="35">
        <f t="shared" si="895"/>
        <v>0</v>
      </c>
      <c r="DA257" s="34">
        <v>0</v>
      </c>
      <c r="DB257" s="9">
        <v>0</v>
      </c>
      <c r="DC257" s="35">
        <f t="shared" si="896"/>
        <v>0</v>
      </c>
      <c r="DD257" s="34">
        <v>0</v>
      </c>
      <c r="DE257" s="9">
        <v>0</v>
      </c>
      <c r="DF257" s="35">
        <f t="shared" si="897"/>
        <v>0</v>
      </c>
      <c r="DG257" s="34">
        <v>0</v>
      </c>
      <c r="DH257" s="9">
        <v>0</v>
      </c>
      <c r="DI257" s="35">
        <f t="shared" si="898"/>
        <v>0</v>
      </c>
      <c r="DJ257" s="34">
        <v>0</v>
      </c>
      <c r="DK257" s="9">
        <v>0</v>
      </c>
      <c r="DL257" s="35">
        <f t="shared" si="899"/>
        <v>0</v>
      </c>
      <c r="DM257" s="57">
        <v>192</v>
      </c>
      <c r="DN257" s="9">
        <v>3618.6480000000001</v>
      </c>
      <c r="DO257" s="35">
        <f t="shared" si="900"/>
        <v>18847.125000000004</v>
      </c>
      <c r="DP257" s="57">
        <v>577.5</v>
      </c>
      <c r="DQ257" s="9">
        <v>11730.326999999999</v>
      </c>
      <c r="DR257" s="35">
        <f t="shared" si="901"/>
        <v>20312.254545454543</v>
      </c>
      <c r="DS257" s="34">
        <v>0</v>
      </c>
      <c r="DT257" s="9">
        <v>0</v>
      </c>
      <c r="DU257" s="35">
        <f t="shared" si="902"/>
        <v>0</v>
      </c>
      <c r="DV257" s="34">
        <v>0</v>
      </c>
      <c r="DW257" s="9">
        <v>0</v>
      </c>
      <c r="DX257" s="35">
        <f t="shared" si="903"/>
        <v>0</v>
      </c>
      <c r="DY257" s="34">
        <v>0</v>
      </c>
      <c r="DZ257" s="9">
        <v>0</v>
      </c>
      <c r="EA257" s="35">
        <f t="shared" si="904"/>
        <v>0</v>
      </c>
      <c r="EB257" s="7">
        <f t="shared" si="906"/>
        <v>1416.00677</v>
      </c>
      <c r="EC257" s="11">
        <f t="shared" si="907"/>
        <v>27790.304000000004</v>
      </c>
    </row>
    <row r="258" spans="1:133" x14ac:dyDescent="0.3">
      <c r="A258" s="43">
        <v>2023</v>
      </c>
      <c r="B258" s="44" t="s">
        <v>10</v>
      </c>
      <c r="C258" s="34">
        <v>0</v>
      </c>
      <c r="D258" s="9">
        <v>0</v>
      </c>
      <c r="E258" s="35">
        <f t="shared" si="908"/>
        <v>0</v>
      </c>
      <c r="F258" s="34">
        <v>0</v>
      </c>
      <c r="G258" s="9">
        <v>0</v>
      </c>
      <c r="H258" s="35">
        <f t="shared" si="864"/>
        <v>0</v>
      </c>
      <c r="I258" s="34">
        <v>0</v>
      </c>
      <c r="J258" s="9">
        <v>0</v>
      </c>
      <c r="K258" s="35">
        <f t="shared" si="865"/>
        <v>0</v>
      </c>
      <c r="L258" s="34">
        <v>0</v>
      </c>
      <c r="M258" s="9">
        <v>0</v>
      </c>
      <c r="N258" s="35">
        <f t="shared" si="866"/>
        <v>0</v>
      </c>
      <c r="O258" s="34">
        <v>0</v>
      </c>
      <c r="P258" s="9">
        <v>0</v>
      </c>
      <c r="Q258" s="35">
        <f t="shared" si="867"/>
        <v>0</v>
      </c>
      <c r="R258" s="34">
        <v>0</v>
      </c>
      <c r="S258" s="9">
        <v>0</v>
      </c>
      <c r="T258" s="35">
        <f t="shared" si="868"/>
        <v>0</v>
      </c>
      <c r="U258" s="34">
        <v>0</v>
      </c>
      <c r="V258" s="9">
        <v>0</v>
      </c>
      <c r="W258" s="35">
        <f t="shared" si="869"/>
        <v>0</v>
      </c>
      <c r="X258" s="57">
        <v>200</v>
      </c>
      <c r="Y258" s="9">
        <v>2778.0129999999999</v>
      </c>
      <c r="Z258" s="35">
        <f t="shared" si="870"/>
        <v>13890.065000000001</v>
      </c>
      <c r="AA258" s="34">
        <v>0</v>
      </c>
      <c r="AB258" s="9">
        <v>0</v>
      </c>
      <c r="AC258" s="35">
        <f t="shared" si="871"/>
        <v>0</v>
      </c>
      <c r="AD258" s="57">
        <v>3</v>
      </c>
      <c r="AE258" s="9">
        <v>5689.1009999999997</v>
      </c>
      <c r="AF258" s="35">
        <f t="shared" si="872"/>
        <v>1896367</v>
      </c>
      <c r="AG258" s="34">
        <v>0</v>
      </c>
      <c r="AH258" s="9">
        <v>0</v>
      </c>
      <c r="AI258" s="35">
        <f t="shared" si="873"/>
        <v>0</v>
      </c>
      <c r="AJ258" s="34">
        <v>0</v>
      </c>
      <c r="AK258" s="9">
        <v>0</v>
      </c>
      <c r="AL258" s="35">
        <f t="shared" si="874"/>
        <v>0</v>
      </c>
      <c r="AM258" s="57">
        <v>49.5</v>
      </c>
      <c r="AN258" s="9">
        <v>1137.7280000000001</v>
      </c>
      <c r="AO258" s="35">
        <f t="shared" si="875"/>
        <v>22984.404040404039</v>
      </c>
      <c r="AP258" s="34">
        <v>0</v>
      </c>
      <c r="AQ258" s="9">
        <v>0</v>
      </c>
      <c r="AR258" s="35">
        <f t="shared" si="876"/>
        <v>0</v>
      </c>
      <c r="AS258" s="57">
        <v>270.00299999999999</v>
      </c>
      <c r="AT258" s="9">
        <v>7592.3239999999996</v>
      </c>
      <c r="AU258" s="35">
        <f t="shared" si="877"/>
        <v>28119.406080673176</v>
      </c>
      <c r="AV258" s="34">
        <v>0</v>
      </c>
      <c r="AW258" s="9">
        <v>0</v>
      </c>
      <c r="AX258" s="35">
        <f t="shared" si="878"/>
        <v>0</v>
      </c>
      <c r="AY258" s="34">
        <v>0</v>
      </c>
      <c r="AZ258" s="9">
        <v>0</v>
      </c>
      <c r="BA258" s="35">
        <f t="shared" si="879"/>
        <v>0</v>
      </c>
      <c r="BB258" s="34">
        <v>0</v>
      </c>
      <c r="BC258" s="9">
        <v>0</v>
      </c>
      <c r="BD258" s="35">
        <f t="shared" si="880"/>
        <v>0</v>
      </c>
      <c r="BE258" s="34">
        <v>0</v>
      </c>
      <c r="BF258" s="9">
        <v>0</v>
      </c>
      <c r="BG258" s="35">
        <f t="shared" si="881"/>
        <v>0</v>
      </c>
      <c r="BH258" s="57">
        <v>148.5</v>
      </c>
      <c r="BI258" s="9">
        <v>3008.308</v>
      </c>
      <c r="BJ258" s="35">
        <f t="shared" si="882"/>
        <v>20257.96632996633</v>
      </c>
      <c r="BK258" s="34">
        <v>0</v>
      </c>
      <c r="BL258" s="9">
        <v>0</v>
      </c>
      <c r="BM258" s="35">
        <f t="shared" si="883"/>
        <v>0</v>
      </c>
      <c r="BN258" s="34">
        <v>0</v>
      </c>
      <c r="BO258" s="9">
        <v>0</v>
      </c>
      <c r="BP258" s="35">
        <f t="shared" si="884"/>
        <v>0</v>
      </c>
      <c r="BQ258" s="34">
        <v>0</v>
      </c>
      <c r="BR258" s="9">
        <v>0</v>
      </c>
      <c r="BS258" s="35">
        <f t="shared" si="885"/>
        <v>0</v>
      </c>
      <c r="BT258" s="34">
        <v>0</v>
      </c>
      <c r="BU258" s="9">
        <v>0</v>
      </c>
      <c r="BV258" s="35">
        <f t="shared" si="886"/>
        <v>0</v>
      </c>
      <c r="BW258" s="34">
        <v>0</v>
      </c>
      <c r="BX258" s="9">
        <v>0</v>
      </c>
      <c r="BY258" s="35">
        <f t="shared" si="887"/>
        <v>0</v>
      </c>
      <c r="BZ258" s="34"/>
      <c r="CA258" s="9"/>
      <c r="CB258" s="35"/>
      <c r="CC258" s="34">
        <v>0</v>
      </c>
      <c r="CD258" s="9">
        <v>0</v>
      </c>
      <c r="CE258" s="35">
        <f t="shared" si="888"/>
        <v>0</v>
      </c>
      <c r="CF258" s="57">
        <v>5</v>
      </c>
      <c r="CG258" s="9">
        <v>667.51800000000003</v>
      </c>
      <c r="CH258" s="35">
        <f t="shared" si="889"/>
        <v>133503.6</v>
      </c>
      <c r="CI258" s="34">
        <v>0</v>
      </c>
      <c r="CJ258" s="9">
        <v>0</v>
      </c>
      <c r="CK258" s="35">
        <f t="shared" si="890"/>
        <v>0</v>
      </c>
      <c r="CL258" s="57">
        <v>4</v>
      </c>
      <c r="CM258" s="9">
        <v>338.61099999999999</v>
      </c>
      <c r="CN258" s="35">
        <f t="shared" si="891"/>
        <v>84652.75</v>
      </c>
      <c r="CO258" s="34">
        <v>0</v>
      </c>
      <c r="CP258" s="9">
        <v>0</v>
      </c>
      <c r="CQ258" s="35">
        <f t="shared" si="892"/>
        <v>0</v>
      </c>
      <c r="CR258" s="34">
        <v>0</v>
      </c>
      <c r="CS258" s="9">
        <v>0</v>
      </c>
      <c r="CT258" s="35">
        <f t="shared" si="893"/>
        <v>0</v>
      </c>
      <c r="CU258" s="34">
        <v>0</v>
      </c>
      <c r="CV258" s="9">
        <v>0</v>
      </c>
      <c r="CW258" s="35">
        <f t="shared" si="894"/>
        <v>0</v>
      </c>
      <c r="CX258" s="34">
        <v>0</v>
      </c>
      <c r="CY258" s="9">
        <v>0</v>
      </c>
      <c r="CZ258" s="35">
        <f t="shared" si="895"/>
        <v>0</v>
      </c>
      <c r="DA258" s="34">
        <v>0</v>
      </c>
      <c r="DB258" s="9">
        <v>0</v>
      </c>
      <c r="DC258" s="35">
        <f t="shared" si="896"/>
        <v>0</v>
      </c>
      <c r="DD258" s="34">
        <v>0</v>
      </c>
      <c r="DE258" s="9">
        <v>0</v>
      </c>
      <c r="DF258" s="35">
        <f t="shared" si="897"/>
        <v>0</v>
      </c>
      <c r="DG258" s="34">
        <v>0</v>
      </c>
      <c r="DH258" s="9">
        <v>0</v>
      </c>
      <c r="DI258" s="35">
        <f t="shared" si="898"/>
        <v>0</v>
      </c>
      <c r="DJ258" s="34">
        <v>0</v>
      </c>
      <c r="DK258" s="9">
        <v>0</v>
      </c>
      <c r="DL258" s="35">
        <f t="shared" si="899"/>
        <v>0</v>
      </c>
      <c r="DM258" s="34">
        <v>0</v>
      </c>
      <c r="DN258" s="9">
        <v>0</v>
      </c>
      <c r="DO258" s="35">
        <f t="shared" si="900"/>
        <v>0</v>
      </c>
      <c r="DP258" s="57">
        <v>400</v>
      </c>
      <c r="DQ258" s="9">
        <v>6713.3819999999996</v>
      </c>
      <c r="DR258" s="35">
        <f t="shared" si="901"/>
        <v>16783.455000000002</v>
      </c>
      <c r="DS258" s="34">
        <v>0</v>
      </c>
      <c r="DT258" s="9">
        <v>0</v>
      </c>
      <c r="DU258" s="35">
        <f t="shared" si="902"/>
        <v>0</v>
      </c>
      <c r="DV258" s="34">
        <v>0</v>
      </c>
      <c r="DW258" s="9">
        <v>0</v>
      </c>
      <c r="DX258" s="35">
        <f t="shared" si="903"/>
        <v>0</v>
      </c>
      <c r="DY258" s="34">
        <v>0</v>
      </c>
      <c r="DZ258" s="9">
        <v>0</v>
      </c>
      <c r="EA258" s="35">
        <f t="shared" si="904"/>
        <v>0</v>
      </c>
      <c r="EB258" s="7">
        <f t="shared" si="906"/>
        <v>1080.0029999999999</v>
      </c>
      <c r="EC258" s="11">
        <f t="shared" si="907"/>
        <v>27924.985000000001</v>
      </c>
    </row>
    <row r="259" spans="1:133" x14ac:dyDescent="0.3">
      <c r="A259" s="43">
        <v>2023</v>
      </c>
      <c r="B259" s="44" t="s">
        <v>11</v>
      </c>
      <c r="C259" s="34">
        <v>0</v>
      </c>
      <c r="D259" s="9">
        <v>0</v>
      </c>
      <c r="E259" s="35">
        <f t="shared" si="908"/>
        <v>0</v>
      </c>
      <c r="F259" s="34">
        <v>0</v>
      </c>
      <c r="G259" s="9">
        <v>0</v>
      </c>
      <c r="H259" s="35">
        <f t="shared" si="864"/>
        <v>0</v>
      </c>
      <c r="I259" s="34">
        <v>0</v>
      </c>
      <c r="J259" s="9">
        <v>0</v>
      </c>
      <c r="K259" s="35">
        <f t="shared" si="865"/>
        <v>0</v>
      </c>
      <c r="L259" s="34">
        <v>0</v>
      </c>
      <c r="M259" s="9">
        <v>0</v>
      </c>
      <c r="N259" s="35">
        <f t="shared" si="866"/>
        <v>0</v>
      </c>
      <c r="O259" s="34">
        <v>0</v>
      </c>
      <c r="P259" s="9">
        <v>0</v>
      </c>
      <c r="Q259" s="35">
        <f t="shared" si="867"/>
        <v>0</v>
      </c>
      <c r="R259" s="34">
        <v>0</v>
      </c>
      <c r="S259" s="9">
        <v>0</v>
      </c>
      <c r="T259" s="35">
        <f t="shared" si="868"/>
        <v>0</v>
      </c>
      <c r="U259" s="34">
        <v>0</v>
      </c>
      <c r="V259" s="9">
        <v>0</v>
      </c>
      <c r="W259" s="35">
        <f t="shared" si="869"/>
        <v>0</v>
      </c>
      <c r="X259" s="57">
        <v>100</v>
      </c>
      <c r="Y259" s="9">
        <v>1242.24</v>
      </c>
      <c r="Z259" s="35">
        <f t="shared" si="870"/>
        <v>12422.4</v>
      </c>
      <c r="AA259" s="34">
        <v>0</v>
      </c>
      <c r="AB259" s="9">
        <v>0</v>
      </c>
      <c r="AC259" s="35">
        <f t="shared" si="871"/>
        <v>0</v>
      </c>
      <c r="AD259" s="34">
        <v>0</v>
      </c>
      <c r="AE259" s="9">
        <v>0</v>
      </c>
      <c r="AF259" s="35">
        <f t="shared" si="872"/>
        <v>0</v>
      </c>
      <c r="AG259" s="34">
        <v>0</v>
      </c>
      <c r="AH259" s="9">
        <v>0</v>
      </c>
      <c r="AI259" s="35">
        <f t="shared" si="873"/>
        <v>0</v>
      </c>
      <c r="AJ259" s="34">
        <v>0</v>
      </c>
      <c r="AK259" s="9">
        <v>0</v>
      </c>
      <c r="AL259" s="35">
        <f t="shared" si="874"/>
        <v>0</v>
      </c>
      <c r="AM259" s="57">
        <v>80</v>
      </c>
      <c r="AN259" s="9">
        <v>1802.912</v>
      </c>
      <c r="AO259" s="35">
        <f t="shared" si="875"/>
        <v>22536.400000000001</v>
      </c>
      <c r="AP259" s="34">
        <v>0</v>
      </c>
      <c r="AQ259" s="9">
        <v>0</v>
      </c>
      <c r="AR259" s="35">
        <f t="shared" si="876"/>
        <v>0</v>
      </c>
      <c r="AS259" s="57">
        <v>848.66195999999991</v>
      </c>
      <c r="AT259" s="9">
        <v>24538.528999999999</v>
      </c>
      <c r="AU259" s="35">
        <f t="shared" si="877"/>
        <v>28914.373633525414</v>
      </c>
      <c r="AV259" s="34">
        <v>0</v>
      </c>
      <c r="AW259" s="9">
        <v>0</v>
      </c>
      <c r="AX259" s="35">
        <f t="shared" si="878"/>
        <v>0</v>
      </c>
      <c r="AY259" s="57">
        <v>2.5000000000000001E-2</v>
      </c>
      <c r="AZ259" s="9">
        <v>11.991</v>
      </c>
      <c r="BA259" s="35">
        <f t="shared" si="879"/>
        <v>479640</v>
      </c>
      <c r="BB259" s="34">
        <v>0</v>
      </c>
      <c r="BC259" s="9">
        <v>0</v>
      </c>
      <c r="BD259" s="35">
        <f t="shared" si="880"/>
        <v>0</v>
      </c>
      <c r="BE259" s="34">
        <v>0</v>
      </c>
      <c r="BF259" s="9">
        <v>0</v>
      </c>
      <c r="BG259" s="35">
        <f t="shared" si="881"/>
        <v>0</v>
      </c>
      <c r="BH259" s="57">
        <v>148.47499999999999</v>
      </c>
      <c r="BI259" s="9">
        <v>2896.5549999999998</v>
      </c>
      <c r="BJ259" s="35">
        <f t="shared" si="882"/>
        <v>19508.705169220404</v>
      </c>
      <c r="BK259" s="34">
        <v>0</v>
      </c>
      <c r="BL259" s="9">
        <v>0</v>
      </c>
      <c r="BM259" s="35">
        <f t="shared" si="883"/>
        <v>0</v>
      </c>
      <c r="BN259" s="34">
        <v>0</v>
      </c>
      <c r="BO259" s="9">
        <v>0</v>
      </c>
      <c r="BP259" s="35">
        <f t="shared" si="884"/>
        <v>0</v>
      </c>
      <c r="BQ259" s="34">
        <v>0</v>
      </c>
      <c r="BR259" s="9">
        <v>0</v>
      </c>
      <c r="BS259" s="35">
        <f t="shared" si="885"/>
        <v>0</v>
      </c>
      <c r="BT259" s="34">
        <v>0</v>
      </c>
      <c r="BU259" s="9">
        <v>0</v>
      </c>
      <c r="BV259" s="35">
        <f t="shared" si="886"/>
        <v>0</v>
      </c>
      <c r="BW259" s="57">
        <v>25</v>
      </c>
      <c r="BX259" s="9">
        <v>538.65499999999997</v>
      </c>
      <c r="BY259" s="35">
        <f t="shared" si="887"/>
        <v>21546.199999999997</v>
      </c>
      <c r="BZ259" s="34"/>
      <c r="CA259" s="9"/>
      <c r="CB259" s="35"/>
      <c r="CC259" s="34">
        <v>0</v>
      </c>
      <c r="CD259" s="9">
        <v>0</v>
      </c>
      <c r="CE259" s="35">
        <f t="shared" si="888"/>
        <v>0</v>
      </c>
      <c r="CF259" s="57">
        <v>0.375</v>
      </c>
      <c r="CG259" s="9">
        <v>625.68600000000004</v>
      </c>
      <c r="CH259" s="35">
        <f t="shared" si="889"/>
        <v>1668496</v>
      </c>
      <c r="CI259" s="57">
        <v>16</v>
      </c>
      <c r="CJ259" s="9">
        <v>1074.076</v>
      </c>
      <c r="CK259" s="35">
        <f t="shared" si="890"/>
        <v>67129.75</v>
      </c>
      <c r="CL259" s="34">
        <v>0</v>
      </c>
      <c r="CM259" s="9">
        <v>0</v>
      </c>
      <c r="CN259" s="35">
        <f t="shared" si="891"/>
        <v>0</v>
      </c>
      <c r="CO259" s="34">
        <v>0</v>
      </c>
      <c r="CP259" s="9">
        <v>0</v>
      </c>
      <c r="CQ259" s="35">
        <f t="shared" si="892"/>
        <v>0</v>
      </c>
      <c r="CR259" s="34">
        <v>0</v>
      </c>
      <c r="CS259" s="9">
        <v>0</v>
      </c>
      <c r="CT259" s="35">
        <f t="shared" si="893"/>
        <v>0</v>
      </c>
      <c r="CU259" s="57">
        <v>8.9999999999999993E-3</v>
      </c>
      <c r="CV259" s="9">
        <v>7.5919999999999996</v>
      </c>
      <c r="CW259" s="35">
        <f t="shared" si="894"/>
        <v>843555.5555555555</v>
      </c>
      <c r="CX259" s="34">
        <v>0</v>
      </c>
      <c r="CY259" s="9">
        <v>0</v>
      </c>
      <c r="CZ259" s="35">
        <f t="shared" si="895"/>
        <v>0</v>
      </c>
      <c r="DA259" s="57">
        <v>8.7000000000000001E-4</v>
      </c>
      <c r="DB259" s="9">
        <v>2.0630000000000002</v>
      </c>
      <c r="DC259" s="35">
        <f t="shared" si="896"/>
        <v>2371264.367816092</v>
      </c>
      <c r="DD259" s="34">
        <v>0</v>
      </c>
      <c r="DE259" s="9">
        <v>0</v>
      </c>
      <c r="DF259" s="35">
        <f t="shared" si="897"/>
        <v>0</v>
      </c>
      <c r="DG259" s="34">
        <v>0</v>
      </c>
      <c r="DH259" s="9">
        <v>0</v>
      </c>
      <c r="DI259" s="35">
        <f t="shared" si="898"/>
        <v>0</v>
      </c>
      <c r="DJ259" s="34">
        <v>0</v>
      </c>
      <c r="DK259" s="9">
        <v>0</v>
      </c>
      <c r="DL259" s="35">
        <f t="shared" si="899"/>
        <v>0</v>
      </c>
      <c r="DM259" s="57">
        <v>192</v>
      </c>
      <c r="DN259" s="9">
        <v>3719.308</v>
      </c>
      <c r="DO259" s="35">
        <f t="shared" si="900"/>
        <v>19371.395833333336</v>
      </c>
      <c r="DP259" s="57">
        <v>345.02521000000002</v>
      </c>
      <c r="DQ259" s="9">
        <v>6604.6</v>
      </c>
      <c r="DR259" s="35">
        <f t="shared" si="901"/>
        <v>19142.369335852298</v>
      </c>
      <c r="DS259" s="34">
        <v>0</v>
      </c>
      <c r="DT259" s="9">
        <v>0</v>
      </c>
      <c r="DU259" s="35">
        <f t="shared" si="902"/>
        <v>0</v>
      </c>
      <c r="DV259" s="34">
        <v>0</v>
      </c>
      <c r="DW259" s="9">
        <v>0</v>
      </c>
      <c r="DX259" s="35">
        <f t="shared" si="903"/>
        <v>0</v>
      </c>
      <c r="DY259" s="34">
        <v>0</v>
      </c>
      <c r="DZ259" s="9">
        <v>0</v>
      </c>
      <c r="EA259" s="35">
        <f t="shared" si="904"/>
        <v>0</v>
      </c>
      <c r="EB259" s="7">
        <f t="shared" si="906"/>
        <v>1755.57204</v>
      </c>
      <c r="EC259" s="11">
        <f t="shared" si="907"/>
        <v>43064.206999999995</v>
      </c>
    </row>
    <row r="260" spans="1:133" x14ac:dyDescent="0.3">
      <c r="A260" s="43">
        <v>2023</v>
      </c>
      <c r="B260" s="44" t="s">
        <v>12</v>
      </c>
      <c r="C260" s="34">
        <v>0</v>
      </c>
      <c r="D260" s="9">
        <v>0</v>
      </c>
      <c r="E260" s="35">
        <f t="shared" si="908"/>
        <v>0</v>
      </c>
      <c r="F260" s="34">
        <v>0</v>
      </c>
      <c r="G260" s="9">
        <v>0</v>
      </c>
      <c r="H260" s="35">
        <f t="shared" si="864"/>
        <v>0</v>
      </c>
      <c r="I260" s="34">
        <v>0</v>
      </c>
      <c r="J260" s="9">
        <v>0</v>
      </c>
      <c r="K260" s="35">
        <f t="shared" si="865"/>
        <v>0</v>
      </c>
      <c r="L260" s="34">
        <v>0</v>
      </c>
      <c r="M260" s="9">
        <v>0</v>
      </c>
      <c r="N260" s="35">
        <f t="shared" si="866"/>
        <v>0</v>
      </c>
      <c r="O260" s="34">
        <v>0</v>
      </c>
      <c r="P260" s="9">
        <v>0</v>
      </c>
      <c r="Q260" s="35">
        <f t="shared" si="867"/>
        <v>0</v>
      </c>
      <c r="R260" s="34">
        <v>0</v>
      </c>
      <c r="S260" s="9">
        <v>0</v>
      </c>
      <c r="T260" s="35">
        <f t="shared" si="868"/>
        <v>0</v>
      </c>
      <c r="U260" s="34">
        <v>0</v>
      </c>
      <c r="V260" s="9">
        <v>0</v>
      </c>
      <c r="W260" s="35">
        <f t="shared" si="869"/>
        <v>0</v>
      </c>
      <c r="X260" s="57">
        <v>275</v>
      </c>
      <c r="Y260" s="9">
        <v>2773.748</v>
      </c>
      <c r="Z260" s="35">
        <f t="shared" si="870"/>
        <v>10086.356363636363</v>
      </c>
      <c r="AA260" s="34">
        <v>0</v>
      </c>
      <c r="AB260" s="9">
        <v>0</v>
      </c>
      <c r="AC260" s="35">
        <f t="shared" si="871"/>
        <v>0</v>
      </c>
      <c r="AD260" s="34">
        <v>0</v>
      </c>
      <c r="AE260" s="9">
        <v>0</v>
      </c>
      <c r="AF260" s="35">
        <f t="shared" si="872"/>
        <v>0</v>
      </c>
      <c r="AG260" s="34">
        <v>0</v>
      </c>
      <c r="AH260" s="9">
        <v>0</v>
      </c>
      <c r="AI260" s="35">
        <f t="shared" si="873"/>
        <v>0</v>
      </c>
      <c r="AJ260" s="34">
        <v>0</v>
      </c>
      <c r="AK260" s="9">
        <v>0</v>
      </c>
      <c r="AL260" s="35">
        <f t="shared" si="874"/>
        <v>0</v>
      </c>
      <c r="AM260" s="57">
        <v>222.75</v>
      </c>
      <c r="AN260" s="9">
        <v>4931.5590000000002</v>
      </c>
      <c r="AO260" s="35">
        <f t="shared" si="875"/>
        <v>22139.434343434346</v>
      </c>
      <c r="AP260" s="34">
        <v>0</v>
      </c>
      <c r="AQ260" s="9">
        <v>0</v>
      </c>
      <c r="AR260" s="35">
        <f t="shared" si="876"/>
        <v>0</v>
      </c>
      <c r="AS260" s="57">
        <v>876.4</v>
      </c>
      <c r="AT260" s="9">
        <v>21681.260999999999</v>
      </c>
      <c r="AU260" s="35">
        <f t="shared" si="877"/>
        <v>24739.001597444087</v>
      </c>
      <c r="AV260" s="34">
        <v>0</v>
      </c>
      <c r="AW260" s="9">
        <v>0</v>
      </c>
      <c r="AX260" s="35">
        <f t="shared" si="878"/>
        <v>0</v>
      </c>
      <c r="AY260" s="34">
        <v>0</v>
      </c>
      <c r="AZ260" s="9">
        <v>0</v>
      </c>
      <c r="BA260" s="35">
        <f t="shared" si="879"/>
        <v>0</v>
      </c>
      <c r="BB260" s="34">
        <v>0</v>
      </c>
      <c r="BC260" s="9">
        <v>0</v>
      </c>
      <c r="BD260" s="35">
        <f t="shared" si="880"/>
        <v>0</v>
      </c>
      <c r="BE260" s="34">
        <v>0</v>
      </c>
      <c r="BF260" s="9">
        <v>0</v>
      </c>
      <c r="BG260" s="35">
        <f t="shared" si="881"/>
        <v>0</v>
      </c>
      <c r="BH260" s="57">
        <v>198</v>
      </c>
      <c r="BI260" s="9">
        <v>4056.6410000000001</v>
      </c>
      <c r="BJ260" s="35">
        <f t="shared" si="882"/>
        <v>20488.085858585859</v>
      </c>
      <c r="BK260" s="34">
        <v>0</v>
      </c>
      <c r="BL260" s="9">
        <v>0</v>
      </c>
      <c r="BM260" s="35">
        <f t="shared" si="883"/>
        <v>0</v>
      </c>
      <c r="BN260" s="34">
        <v>0</v>
      </c>
      <c r="BO260" s="9">
        <v>0</v>
      </c>
      <c r="BP260" s="35">
        <f t="shared" si="884"/>
        <v>0</v>
      </c>
      <c r="BQ260" s="34">
        <v>0</v>
      </c>
      <c r="BR260" s="9">
        <v>0</v>
      </c>
      <c r="BS260" s="35">
        <f t="shared" si="885"/>
        <v>0</v>
      </c>
      <c r="BT260" s="34">
        <v>0</v>
      </c>
      <c r="BU260" s="9">
        <v>0</v>
      </c>
      <c r="BV260" s="35">
        <f t="shared" si="886"/>
        <v>0</v>
      </c>
      <c r="BW260" s="34">
        <v>0</v>
      </c>
      <c r="BX260" s="9">
        <v>0</v>
      </c>
      <c r="BY260" s="35">
        <f t="shared" si="887"/>
        <v>0</v>
      </c>
      <c r="BZ260" s="34"/>
      <c r="CA260" s="9"/>
      <c r="CB260" s="35"/>
      <c r="CC260" s="34">
        <v>0</v>
      </c>
      <c r="CD260" s="9">
        <v>0</v>
      </c>
      <c r="CE260" s="35">
        <f t="shared" si="888"/>
        <v>0</v>
      </c>
      <c r="CF260" s="34">
        <v>0</v>
      </c>
      <c r="CG260" s="9">
        <v>0</v>
      </c>
      <c r="CH260" s="35">
        <f t="shared" si="889"/>
        <v>0</v>
      </c>
      <c r="CI260" s="34">
        <v>0</v>
      </c>
      <c r="CJ260" s="9">
        <v>0</v>
      </c>
      <c r="CK260" s="35">
        <f t="shared" si="890"/>
        <v>0</v>
      </c>
      <c r="CL260" s="57">
        <v>16</v>
      </c>
      <c r="CM260" s="9">
        <v>1092.383</v>
      </c>
      <c r="CN260" s="35">
        <f t="shared" si="891"/>
        <v>68273.9375</v>
      </c>
      <c r="CO260" s="34">
        <v>0</v>
      </c>
      <c r="CP260" s="9">
        <v>0</v>
      </c>
      <c r="CQ260" s="35">
        <f t="shared" si="892"/>
        <v>0</v>
      </c>
      <c r="CR260" s="34">
        <v>0</v>
      </c>
      <c r="CS260" s="9">
        <v>0</v>
      </c>
      <c r="CT260" s="35">
        <f t="shared" si="893"/>
        <v>0</v>
      </c>
      <c r="CU260" s="34">
        <v>0</v>
      </c>
      <c r="CV260" s="9">
        <v>0</v>
      </c>
      <c r="CW260" s="35">
        <f t="shared" si="894"/>
        <v>0</v>
      </c>
      <c r="CX260" s="34">
        <v>0</v>
      </c>
      <c r="CY260" s="9">
        <v>0</v>
      </c>
      <c r="CZ260" s="35">
        <f t="shared" si="895"/>
        <v>0</v>
      </c>
      <c r="DA260" s="34">
        <v>0</v>
      </c>
      <c r="DB260" s="9">
        <v>0</v>
      </c>
      <c r="DC260" s="35">
        <f t="shared" si="896"/>
        <v>0</v>
      </c>
      <c r="DD260" s="34">
        <v>0</v>
      </c>
      <c r="DE260" s="9">
        <v>0</v>
      </c>
      <c r="DF260" s="35">
        <f t="shared" si="897"/>
        <v>0</v>
      </c>
      <c r="DG260" s="34">
        <v>0</v>
      </c>
      <c r="DH260" s="9">
        <v>0</v>
      </c>
      <c r="DI260" s="35">
        <f t="shared" si="898"/>
        <v>0</v>
      </c>
      <c r="DJ260" s="34">
        <v>0</v>
      </c>
      <c r="DK260" s="9">
        <v>0</v>
      </c>
      <c r="DL260" s="35">
        <f t="shared" si="899"/>
        <v>0</v>
      </c>
      <c r="DM260" s="34">
        <v>0</v>
      </c>
      <c r="DN260" s="9">
        <v>0</v>
      </c>
      <c r="DO260" s="35">
        <f t="shared" si="900"/>
        <v>0</v>
      </c>
      <c r="DP260" s="57">
        <v>404.375</v>
      </c>
      <c r="DQ260" s="9">
        <v>7642.5320000000002</v>
      </c>
      <c r="DR260" s="35">
        <f t="shared" si="901"/>
        <v>18899.615455950541</v>
      </c>
      <c r="DS260" s="57">
        <v>0.26706000000000002</v>
      </c>
      <c r="DT260" s="9">
        <v>6.3</v>
      </c>
      <c r="DU260" s="35">
        <f t="shared" si="902"/>
        <v>23590.204448438551</v>
      </c>
      <c r="DV260" s="34">
        <v>0</v>
      </c>
      <c r="DW260" s="9">
        <v>0</v>
      </c>
      <c r="DX260" s="35">
        <f t="shared" si="903"/>
        <v>0</v>
      </c>
      <c r="DY260" s="34">
        <v>0</v>
      </c>
      <c r="DZ260" s="9">
        <v>0</v>
      </c>
      <c r="EA260" s="35">
        <f t="shared" si="904"/>
        <v>0</v>
      </c>
      <c r="EB260" s="7">
        <f t="shared" si="906"/>
        <v>1992.79206</v>
      </c>
      <c r="EC260" s="11">
        <f t="shared" si="907"/>
        <v>42184.424000000006</v>
      </c>
    </row>
    <row r="261" spans="1:133" x14ac:dyDescent="0.3">
      <c r="A261" s="43">
        <v>2023</v>
      </c>
      <c r="B261" s="44" t="s">
        <v>13</v>
      </c>
      <c r="C261" s="34">
        <v>0</v>
      </c>
      <c r="D261" s="9">
        <v>0</v>
      </c>
      <c r="E261" s="35">
        <f t="shared" si="908"/>
        <v>0</v>
      </c>
      <c r="F261" s="34">
        <v>0</v>
      </c>
      <c r="G261" s="9">
        <v>0</v>
      </c>
      <c r="H261" s="35">
        <f t="shared" si="864"/>
        <v>0</v>
      </c>
      <c r="I261" s="34">
        <v>0</v>
      </c>
      <c r="J261" s="9">
        <v>0</v>
      </c>
      <c r="K261" s="35">
        <f t="shared" si="865"/>
        <v>0</v>
      </c>
      <c r="L261" s="34">
        <v>0</v>
      </c>
      <c r="M261" s="9">
        <v>0</v>
      </c>
      <c r="N261" s="35">
        <f t="shared" si="866"/>
        <v>0</v>
      </c>
      <c r="O261" s="34">
        <v>0</v>
      </c>
      <c r="P261" s="9">
        <v>0</v>
      </c>
      <c r="Q261" s="35">
        <f t="shared" si="867"/>
        <v>0</v>
      </c>
      <c r="R261" s="34">
        <v>0</v>
      </c>
      <c r="S261" s="9">
        <v>0</v>
      </c>
      <c r="T261" s="35">
        <f t="shared" si="868"/>
        <v>0</v>
      </c>
      <c r="U261" s="34">
        <v>0</v>
      </c>
      <c r="V261" s="9">
        <v>0</v>
      </c>
      <c r="W261" s="35">
        <f t="shared" si="869"/>
        <v>0</v>
      </c>
      <c r="X261" s="57">
        <v>50</v>
      </c>
      <c r="Y261" s="9">
        <v>465.30799999999999</v>
      </c>
      <c r="Z261" s="35">
        <f t="shared" si="870"/>
        <v>9306.16</v>
      </c>
      <c r="AA261" s="57">
        <v>5.0000000000000001E-4</v>
      </c>
      <c r="AB261" s="9">
        <v>2.766</v>
      </c>
      <c r="AC261" s="35">
        <f t="shared" si="871"/>
        <v>5532000</v>
      </c>
      <c r="AD261" s="57">
        <v>4</v>
      </c>
      <c r="AE261" s="9">
        <v>7752.8580000000002</v>
      </c>
      <c r="AF261" s="35">
        <f t="shared" si="872"/>
        <v>1938214.5</v>
      </c>
      <c r="AG261" s="34">
        <v>0</v>
      </c>
      <c r="AH261" s="9">
        <v>0</v>
      </c>
      <c r="AI261" s="35">
        <f t="shared" si="873"/>
        <v>0</v>
      </c>
      <c r="AJ261" s="34">
        <v>0</v>
      </c>
      <c r="AK261" s="9">
        <v>0</v>
      </c>
      <c r="AL261" s="35">
        <f t="shared" si="874"/>
        <v>0</v>
      </c>
      <c r="AM261" s="57">
        <v>49.5</v>
      </c>
      <c r="AN261" s="9">
        <v>1103.48</v>
      </c>
      <c r="AO261" s="35">
        <f t="shared" si="875"/>
        <v>22292.525252525251</v>
      </c>
      <c r="AP261" s="34">
        <v>0</v>
      </c>
      <c r="AQ261" s="9">
        <v>0</v>
      </c>
      <c r="AR261" s="35">
        <f t="shared" si="876"/>
        <v>0</v>
      </c>
      <c r="AS261" s="57">
        <v>492.02109000000002</v>
      </c>
      <c r="AT261" s="9">
        <v>10930.691999999999</v>
      </c>
      <c r="AU261" s="35">
        <f t="shared" si="877"/>
        <v>22215.90135496021</v>
      </c>
      <c r="AV261" s="34">
        <v>0</v>
      </c>
      <c r="AW261" s="9">
        <v>0</v>
      </c>
      <c r="AX261" s="35">
        <f t="shared" si="878"/>
        <v>0</v>
      </c>
      <c r="AY261" s="34">
        <v>0</v>
      </c>
      <c r="AZ261" s="9">
        <v>0</v>
      </c>
      <c r="BA261" s="35">
        <f t="shared" si="879"/>
        <v>0</v>
      </c>
      <c r="BB261" s="34">
        <v>0</v>
      </c>
      <c r="BC261" s="9">
        <v>0</v>
      </c>
      <c r="BD261" s="35">
        <f t="shared" si="880"/>
        <v>0</v>
      </c>
      <c r="BE261" s="34">
        <v>0</v>
      </c>
      <c r="BF261" s="9">
        <v>0</v>
      </c>
      <c r="BG261" s="35">
        <f t="shared" si="881"/>
        <v>0</v>
      </c>
      <c r="BH261" s="34">
        <v>0</v>
      </c>
      <c r="BI261" s="9">
        <v>0</v>
      </c>
      <c r="BJ261" s="35">
        <f t="shared" si="882"/>
        <v>0</v>
      </c>
      <c r="BK261" s="34">
        <v>0</v>
      </c>
      <c r="BL261" s="9">
        <v>0</v>
      </c>
      <c r="BM261" s="35">
        <f t="shared" si="883"/>
        <v>0</v>
      </c>
      <c r="BN261" s="34">
        <v>0</v>
      </c>
      <c r="BO261" s="9">
        <v>0</v>
      </c>
      <c r="BP261" s="35">
        <f t="shared" si="884"/>
        <v>0</v>
      </c>
      <c r="BQ261" s="34">
        <v>0</v>
      </c>
      <c r="BR261" s="9">
        <v>0</v>
      </c>
      <c r="BS261" s="35">
        <f t="shared" si="885"/>
        <v>0</v>
      </c>
      <c r="BT261" s="34">
        <v>0</v>
      </c>
      <c r="BU261" s="9">
        <v>0</v>
      </c>
      <c r="BV261" s="35">
        <f t="shared" si="886"/>
        <v>0</v>
      </c>
      <c r="BW261" s="34">
        <v>0</v>
      </c>
      <c r="BX261" s="9">
        <v>0</v>
      </c>
      <c r="BY261" s="35">
        <f t="shared" si="887"/>
        <v>0</v>
      </c>
      <c r="BZ261" s="34"/>
      <c r="CA261" s="9"/>
      <c r="CB261" s="35"/>
      <c r="CC261" s="34">
        <v>0</v>
      </c>
      <c r="CD261" s="9">
        <v>0</v>
      </c>
      <c r="CE261" s="35">
        <f t="shared" si="888"/>
        <v>0</v>
      </c>
      <c r="CF261" s="57">
        <v>339</v>
      </c>
      <c r="CG261" s="9">
        <v>6679.7730000000001</v>
      </c>
      <c r="CH261" s="35">
        <f t="shared" si="889"/>
        <v>19704.345132743361</v>
      </c>
      <c r="CI261" s="34">
        <v>0</v>
      </c>
      <c r="CJ261" s="9">
        <v>0</v>
      </c>
      <c r="CK261" s="35">
        <f t="shared" si="890"/>
        <v>0</v>
      </c>
      <c r="CL261" s="34">
        <v>0</v>
      </c>
      <c r="CM261" s="9">
        <v>0</v>
      </c>
      <c r="CN261" s="35">
        <f t="shared" si="891"/>
        <v>0</v>
      </c>
      <c r="CO261" s="34">
        <v>0</v>
      </c>
      <c r="CP261" s="9">
        <v>0</v>
      </c>
      <c r="CQ261" s="35">
        <f t="shared" si="892"/>
        <v>0</v>
      </c>
      <c r="CR261" s="34">
        <v>0</v>
      </c>
      <c r="CS261" s="9">
        <v>0</v>
      </c>
      <c r="CT261" s="35">
        <f t="shared" si="893"/>
        <v>0</v>
      </c>
      <c r="CU261" s="34">
        <v>0</v>
      </c>
      <c r="CV261" s="9">
        <v>0</v>
      </c>
      <c r="CW261" s="35">
        <f t="shared" si="894"/>
        <v>0</v>
      </c>
      <c r="CX261" s="34">
        <v>0</v>
      </c>
      <c r="CY261" s="9">
        <v>0</v>
      </c>
      <c r="CZ261" s="35">
        <f t="shared" si="895"/>
        <v>0</v>
      </c>
      <c r="DA261" s="34">
        <v>0</v>
      </c>
      <c r="DB261" s="9">
        <v>0</v>
      </c>
      <c r="DC261" s="35">
        <f t="shared" si="896"/>
        <v>0</v>
      </c>
      <c r="DD261" s="57">
        <v>1.7999999999999999E-2</v>
      </c>
      <c r="DE261" s="9">
        <v>0.22700000000000001</v>
      </c>
      <c r="DF261" s="35">
        <f t="shared" si="897"/>
        <v>12611.111111111113</v>
      </c>
      <c r="DG261" s="34">
        <v>0</v>
      </c>
      <c r="DH261" s="9">
        <v>0</v>
      </c>
      <c r="DI261" s="35">
        <f t="shared" si="898"/>
        <v>0</v>
      </c>
      <c r="DJ261" s="34">
        <v>0</v>
      </c>
      <c r="DK261" s="9">
        <v>0</v>
      </c>
      <c r="DL261" s="35">
        <f t="shared" si="899"/>
        <v>0</v>
      </c>
      <c r="DM261" s="57">
        <v>72.000219999999999</v>
      </c>
      <c r="DN261" s="9">
        <v>1435.432</v>
      </c>
      <c r="DO261" s="35">
        <f t="shared" si="900"/>
        <v>19936.494638488603</v>
      </c>
      <c r="DP261" s="57">
        <v>19.37518</v>
      </c>
      <c r="DQ261" s="9">
        <v>425.32900000000001</v>
      </c>
      <c r="DR261" s="35">
        <f t="shared" si="901"/>
        <v>21952.26057254694</v>
      </c>
      <c r="DS261" s="34">
        <v>0</v>
      </c>
      <c r="DT261" s="9">
        <v>0</v>
      </c>
      <c r="DU261" s="35">
        <f t="shared" si="902"/>
        <v>0</v>
      </c>
      <c r="DV261" s="34">
        <v>0</v>
      </c>
      <c r="DW261" s="9">
        <v>0</v>
      </c>
      <c r="DX261" s="35">
        <f t="shared" si="903"/>
        <v>0</v>
      </c>
      <c r="DY261" s="34">
        <v>0</v>
      </c>
      <c r="DZ261" s="9">
        <v>0</v>
      </c>
      <c r="EA261" s="35">
        <f t="shared" si="904"/>
        <v>0</v>
      </c>
      <c r="EB261" s="7">
        <f t="shared" si="906"/>
        <v>1025.9149900000002</v>
      </c>
      <c r="EC261" s="11">
        <f t="shared" si="907"/>
        <v>28795.865000000002</v>
      </c>
    </row>
    <row r="262" spans="1:133" x14ac:dyDescent="0.3">
      <c r="A262" s="43">
        <v>2023</v>
      </c>
      <c r="B262" s="44" t="s">
        <v>14</v>
      </c>
      <c r="C262" s="34">
        <v>0</v>
      </c>
      <c r="D262" s="9">
        <v>0</v>
      </c>
      <c r="E262" s="35">
        <f t="shared" si="908"/>
        <v>0</v>
      </c>
      <c r="F262" s="34">
        <v>0</v>
      </c>
      <c r="G262" s="9">
        <v>0</v>
      </c>
      <c r="H262" s="35">
        <f t="shared" si="864"/>
        <v>0</v>
      </c>
      <c r="I262" s="34">
        <v>0</v>
      </c>
      <c r="J262" s="9">
        <v>0</v>
      </c>
      <c r="K262" s="35">
        <f t="shared" si="865"/>
        <v>0</v>
      </c>
      <c r="L262" s="34">
        <v>0</v>
      </c>
      <c r="M262" s="9">
        <v>0</v>
      </c>
      <c r="N262" s="35">
        <f t="shared" si="866"/>
        <v>0</v>
      </c>
      <c r="O262" s="34">
        <v>0</v>
      </c>
      <c r="P262" s="9">
        <v>0</v>
      </c>
      <c r="Q262" s="35">
        <f t="shared" si="867"/>
        <v>0</v>
      </c>
      <c r="R262" s="34">
        <v>0</v>
      </c>
      <c r="S262" s="9">
        <v>0</v>
      </c>
      <c r="T262" s="35">
        <f t="shared" si="868"/>
        <v>0</v>
      </c>
      <c r="U262" s="34">
        <v>0</v>
      </c>
      <c r="V262" s="9">
        <v>0</v>
      </c>
      <c r="W262" s="35">
        <f t="shared" si="869"/>
        <v>0</v>
      </c>
      <c r="X262" s="57">
        <v>175</v>
      </c>
      <c r="Y262" s="9">
        <v>1762.2239999999999</v>
      </c>
      <c r="Z262" s="35">
        <f t="shared" si="870"/>
        <v>10069.851428571428</v>
      </c>
      <c r="AA262" s="34">
        <v>0</v>
      </c>
      <c r="AB262" s="9">
        <v>0</v>
      </c>
      <c r="AC262" s="35">
        <f t="shared" si="871"/>
        <v>0</v>
      </c>
      <c r="AD262" s="34">
        <v>0</v>
      </c>
      <c r="AE262" s="9">
        <v>0</v>
      </c>
      <c r="AF262" s="35">
        <f t="shared" si="872"/>
        <v>0</v>
      </c>
      <c r="AG262" s="34">
        <v>0</v>
      </c>
      <c r="AH262" s="9">
        <v>0</v>
      </c>
      <c r="AI262" s="35">
        <f t="shared" si="873"/>
        <v>0</v>
      </c>
      <c r="AJ262" s="34">
        <v>0</v>
      </c>
      <c r="AK262" s="9">
        <v>0</v>
      </c>
      <c r="AL262" s="35">
        <f t="shared" si="874"/>
        <v>0</v>
      </c>
      <c r="AM262" s="34">
        <v>0</v>
      </c>
      <c r="AN262" s="9">
        <v>0</v>
      </c>
      <c r="AO262" s="35">
        <f t="shared" si="875"/>
        <v>0</v>
      </c>
      <c r="AP262" s="34">
        <v>0</v>
      </c>
      <c r="AQ262" s="9">
        <v>0</v>
      </c>
      <c r="AR262" s="35">
        <f t="shared" si="876"/>
        <v>0</v>
      </c>
      <c r="AS262" s="57">
        <v>167.75</v>
      </c>
      <c r="AT262" s="9">
        <v>3973.0819999999999</v>
      </c>
      <c r="AU262" s="35">
        <f t="shared" si="877"/>
        <v>23684.542473919522</v>
      </c>
      <c r="AV262" s="34">
        <v>0</v>
      </c>
      <c r="AW262" s="9">
        <v>0</v>
      </c>
      <c r="AX262" s="35">
        <f t="shared" si="878"/>
        <v>0</v>
      </c>
      <c r="AY262" s="57">
        <v>0.3039</v>
      </c>
      <c r="AZ262" s="9">
        <v>78.537999999999997</v>
      </c>
      <c r="BA262" s="35">
        <f t="shared" si="879"/>
        <v>258433.69529450472</v>
      </c>
      <c r="BB262" s="34">
        <v>0</v>
      </c>
      <c r="BC262" s="9">
        <v>0</v>
      </c>
      <c r="BD262" s="35">
        <f t="shared" si="880"/>
        <v>0</v>
      </c>
      <c r="BE262" s="34">
        <v>0</v>
      </c>
      <c r="BF262" s="9">
        <v>0</v>
      </c>
      <c r="BG262" s="35">
        <f t="shared" si="881"/>
        <v>0</v>
      </c>
      <c r="BH262" s="57">
        <v>197.97499999999999</v>
      </c>
      <c r="BI262" s="9">
        <v>3585.09</v>
      </c>
      <c r="BJ262" s="35">
        <f t="shared" si="882"/>
        <v>18108.801616365705</v>
      </c>
      <c r="BK262" s="34">
        <v>0</v>
      </c>
      <c r="BL262" s="9">
        <v>0</v>
      </c>
      <c r="BM262" s="35">
        <f t="shared" si="883"/>
        <v>0</v>
      </c>
      <c r="BN262" s="34">
        <v>0</v>
      </c>
      <c r="BO262" s="9">
        <v>0</v>
      </c>
      <c r="BP262" s="35">
        <f t="shared" si="884"/>
        <v>0</v>
      </c>
      <c r="BQ262" s="34">
        <v>0</v>
      </c>
      <c r="BR262" s="9">
        <v>0</v>
      </c>
      <c r="BS262" s="35">
        <f t="shared" si="885"/>
        <v>0</v>
      </c>
      <c r="BT262" s="34">
        <v>0</v>
      </c>
      <c r="BU262" s="9">
        <v>0</v>
      </c>
      <c r="BV262" s="35">
        <f t="shared" si="886"/>
        <v>0</v>
      </c>
      <c r="BW262" s="34">
        <v>0</v>
      </c>
      <c r="BX262" s="9">
        <v>0</v>
      </c>
      <c r="BY262" s="35">
        <f t="shared" si="887"/>
        <v>0</v>
      </c>
      <c r="BZ262" s="34"/>
      <c r="CA262" s="9"/>
      <c r="CB262" s="35"/>
      <c r="CC262" s="34">
        <v>0</v>
      </c>
      <c r="CD262" s="9">
        <v>0</v>
      </c>
      <c r="CE262" s="35">
        <f t="shared" si="888"/>
        <v>0</v>
      </c>
      <c r="CF262" s="57">
        <v>340.375</v>
      </c>
      <c r="CG262" s="9">
        <v>7199.7730000000001</v>
      </c>
      <c r="CH262" s="35">
        <f t="shared" si="889"/>
        <v>21152.473007712084</v>
      </c>
      <c r="CI262" s="34">
        <v>0</v>
      </c>
      <c r="CJ262" s="9">
        <v>0</v>
      </c>
      <c r="CK262" s="35">
        <f t="shared" si="890"/>
        <v>0</v>
      </c>
      <c r="CL262" s="57">
        <v>32</v>
      </c>
      <c r="CM262" s="9">
        <v>2104.8220000000001</v>
      </c>
      <c r="CN262" s="35">
        <f t="shared" si="891"/>
        <v>65775.6875</v>
      </c>
      <c r="CO262" s="34">
        <v>0</v>
      </c>
      <c r="CP262" s="9">
        <v>0</v>
      </c>
      <c r="CQ262" s="35">
        <f t="shared" si="892"/>
        <v>0</v>
      </c>
      <c r="CR262" s="34">
        <v>0</v>
      </c>
      <c r="CS262" s="9">
        <v>0</v>
      </c>
      <c r="CT262" s="35">
        <f t="shared" si="893"/>
        <v>0</v>
      </c>
      <c r="CU262" s="34">
        <v>0</v>
      </c>
      <c r="CV262" s="9">
        <v>0</v>
      </c>
      <c r="CW262" s="35">
        <f t="shared" si="894"/>
        <v>0</v>
      </c>
      <c r="CX262" s="34">
        <v>0</v>
      </c>
      <c r="CY262" s="9">
        <v>0</v>
      </c>
      <c r="CZ262" s="35">
        <f t="shared" si="895"/>
        <v>0</v>
      </c>
      <c r="DA262" s="34">
        <v>0</v>
      </c>
      <c r="DB262" s="9">
        <v>0</v>
      </c>
      <c r="DC262" s="35">
        <f t="shared" si="896"/>
        <v>0</v>
      </c>
      <c r="DD262" s="34">
        <v>0</v>
      </c>
      <c r="DE262" s="9">
        <v>0</v>
      </c>
      <c r="DF262" s="35">
        <f t="shared" si="897"/>
        <v>0</v>
      </c>
      <c r="DG262" s="34">
        <v>0</v>
      </c>
      <c r="DH262" s="9">
        <v>0</v>
      </c>
      <c r="DI262" s="35">
        <f t="shared" si="898"/>
        <v>0</v>
      </c>
      <c r="DJ262" s="34">
        <v>0</v>
      </c>
      <c r="DK262" s="9">
        <v>0</v>
      </c>
      <c r="DL262" s="35">
        <f t="shared" si="899"/>
        <v>0</v>
      </c>
      <c r="DM262" s="57">
        <v>120</v>
      </c>
      <c r="DN262" s="9">
        <v>2316.7449999999999</v>
      </c>
      <c r="DO262" s="35">
        <f t="shared" si="900"/>
        <v>19306.208333333336</v>
      </c>
      <c r="DP262" s="34">
        <v>0</v>
      </c>
      <c r="DQ262" s="9">
        <v>0</v>
      </c>
      <c r="DR262" s="35">
        <f t="shared" si="901"/>
        <v>0</v>
      </c>
      <c r="DS262" s="34">
        <v>0</v>
      </c>
      <c r="DT262" s="9">
        <v>0</v>
      </c>
      <c r="DU262" s="35">
        <f t="shared" si="902"/>
        <v>0</v>
      </c>
      <c r="DV262" s="34">
        <v>0</v>
      </c>
      <c r="DW262" s="9">
        <v>0</v>
      </c>
      <c r="DX262" s="35">
        <f t="shared" si="903"/>
        <v>0</v>
      </c>
      <c r="DY262" s="34">
        <v>0</v>
      </c>
      <c r="DZ262" s="9">
        <v>0</v>
      </c>
      <c r="EA262" s="35">
        <f t="shared" si="904"/>
        <v>0</v>
      </c>
      <c r="EB262" s="7">
        <f t="shared" si="906"/>
        <v>1033.4039</v>
      </c>
      <c r="EC262" s="11">
        <f t="shared" si="907"/>
        <v>21020.273999999998</v>
      </c>
    </row>
    <row r="263" spans="1:133" x14ac:dyDescent="0.3">
      <c r="A263" s="43">
        <v>2023</v>
      </c>
      <c r="B263" s="35" t="s">
        <v>15</v>
      </c>
      <c r="C263" s="34">
        <v>0</v>
      </c>
      <c r="D263" s="9">
        <v>0</v>
      </c>
      <c r="E263" s="35">
        <f t="shared" si="908"/>
        <v>0</v>
      </c>
      <c r="F263" s="34">
        <v>0</v>
      </c>
      <c r="G263" s="9">
        <v>0</v>
      </c>
      <c r="H263" s="35">
        <f t="shared" si="864"/>
        <v>0</v>
      </c>
      <c r="I263" s="34">
        <v>0</v>
      </c>
      <c r="J263" s="9">
        <v>0</v>
      </c>
      <c r="K263" s="35">
        <f t="shared" si="865"/>
        <v>0</v>
      </c>
      <c r="L263" s="34">
        <v>0</v>
      </c>
      <c r="M263" s="9">
        <v>0</v>
      </c>
      <c r="N263" s="35">
        <f t="shared" si="866"/>
        <v>0</v>
      </c>
      <c r="O263" s="34">
        <v>0</v>
      </c>
      <c r="P263" s="9">
        <v>0</v>
      </c>
      <c r="Q263" s="35">
        <f t="shared" si="867"/>
        <v>0</v>
      </c>
      <c r="R263" s="34">
        <v>0</v>
      </c>
      <c r="S263" s="9">
        <v>0</v>
      </c>
      <c r="T263" s="35">
        <f t="shared" si="868"/>
        <v>0</v>
      </c>
      <c r="U263" s="34">
        <v>0</v>
      </c>
      <c r="V263" s="9">
        <v>0</v>
      </c>
      <c r="W263" s="35">
        <f t="shared" si="869"/>
        <v>0</v>
      </c>
      <c r="X263" s="57">
        <v>400</v>
      </c>
      <c r="Y263" s="9">
        <v>4663.2020000000002</v>
      </c>
      <c r="Z263" s="35">
        <f t="shared" si="870"/>
        <v>11658.005000000001</v>
      </c>
      <c r="AA263" s="34">
        <v>0</v>
      </c>
      <c r="AB263" s="9">
        <v>0</v>
      </c>
      <c r="AC263" s="35">
        <f t="shared" si="871"/>
        <v>0</v>
      </c>
      <c r="AD263" s="34">
        <v>0</v>
      </c>
      <c r="AE263" s="9">
        <v>0</v>
      </c>
      <c r="AF263" s="35">
        <f t="shared" si="872"/>
        <v>0</v>
      </c>
      <c r="AG263" s="34">
        <v>0</v>
      </c>
      <c r="AH263" s="9">
        <v>0</v>
      </c>
      <c r="AI263" s="35">
        <f t="shared" si="873"/>
        <v>0</v>
      </c>
      <c r="AJ263" s="34">
        <v>0</v>
      </c>
      <c r="AK263" s="9">
        <v>0</v>
      </c>
      <c r="AL263" s="35">
        <f t="shared" si="874"/>
        <v>0</v>
      </c>
      <c r="AM263" s="57">
        <v>420.72500000000002</v>
      </c>
      <c r="AN263" s="9">
        <v>9174.8029999999999</v>
      </c>
      <c r="AO263" s="35">
        <f t="shared" si="875"/>
        <v>21807.125794759046</v>
      </c>
      <c r="AP263" s="34">
        <v>0</v>
      </c>
      <c r="AQ263" s="9">
        <v>0</v>
      </c>
      <c r="AR263" s="35">
        <f t="shared" si="876"/>
        <v>0</v>
      </c>
      <c r="AS263" s="57">
        <v>253</v>
      </c>
      <c r="AT263" s="9">
        <v>5473.79</v>
      </c>
      <c r="AU263" s="35">
        <f t="shared" si="877"/>
        <v>21635.533596837944</v>
      </c>
      <c r="AV263" s="34">
        <v>0</v>
      </c>
      <c r="AW263" s="9">
        <v>0</v>
      </c>
      <c r="AX263" s="35">
        <f t="shared" si="878"/>
        <v>0</v>
      </c>
      <c r="AY263" s="34">
        <v>0</v>
      </c>
      <c r="AZ263" s="9">
        <v>0</v>
      </c>
      <c r="BA263" s="35">
        <f t="shared" si="879"/>
        <v>0</v>
      </c>
      <c r="BB263" s="34">
        <v>0</v>
      </c>
      <c r="BC263" s="9">
        <v>0</v>
      </c>
      <c r="BD263" s="35">
        <f t="shared" si="880"/>
        <v>0</v>
      </c>
      <c r="BE263" s="34">
        <v>0</v>
      </c>
      <c r="BF263" s="9">
        <v>0</v>
      </c>
      <c r="BG263" s="35">
        <f t="shared" si="881"/>
        <v>0</v>
      </c>
      <c r="BH263" s="57">
        <v>198</v>
      </c>
      <c r="BI263" s="9">
        <v>3614.0770000000002</v>
      </c>
      <c r="BJ263" s="35">
        <f t="shared" si="882"/>
        <v>18252.914141414141</v>
      </c>
      <c r="BK263" s="34">
        <v>0</v>
      </c>
      <c r="BL263" s="9">
        <v>0</v>
      </c>
      <c r="BM263" s="35">
        <f t="shared" si="883"/>
        <v>0</v>
      </c>
      <c r="BN263" s="34">
        <v>0</v>
      </c>
      <c r="BO263" s="9">
        <v>0</v>
      </c>
      <c r="BP263" s="35">
        <f t="shared" si="884"/>
        <v>0</v>
      </c>
      <c r="BQ263" s="34">
        <v>0</v>
      </c>
      <c r="BR263" s="9">
        <v>0</v>
      </c>
      <c r="BS263" s="35">
        <f t="shared" si="885"/>
        <v>0</v>
      </c>
      <c r="BT263" s="34">
        <v>0</v>
      </c>
      <c r="BU263" s="9">
        <v>0</v>
      </c>
      <c r="BV263" s="35">
        <f t="shared" si="886"/>
        <v>0</v>
      </c>
      <c r="BW263" s="34">
        <v>0</v>
      </c>
      <c r="BX263" s="9">
        <v>0</v>
      </c>
      <c r="BY263" s="35">
        <f t="shared" si="887"/>
        <v>0</v>
      </c>
      <c r="BZ263" s="34"/>
      <c r="CA263" s="9"/>
      <c r="CB263" s="35"/>
      <c r="CC263" s="34">
        <v>0</v>
      </c>
      <c r="CD263" s="9">
        <v>0</v>
      </c>
      <c r="CE263" s="35">
        <f t="shared" si="888"/>
        <v>0</v>
      </c>
      <c r="CF263" s="57">
        <v>17</v>
      </c>
      <c r="CG263" s="9">
        <v>1446.127</v>
      </c>
      <c r="CH263" s="35">
        <f t="shared" si="889"/>
        <v>85066.294117647063</v>
      </c>
      <c r="CI263" s="34">
        <v>0</v>
      </c>
      <c r="CJ263" s="9">
        <v>0</v>
      </c>
      <c r="CK263" s="35">
        <f t="shared" si="890"/>
        <v>0</v>
      </c>
      <c r="CL263" s="34">
        <v>0</v>
      </c>
      <c r="CM263" s="9">
        <v>0</v>
      </c>
      <c r="CN263" s="35">
        <f t="shared" si="891"/>
        <v>0</v>
      </c>
      <c r="CO263" s="34">
        <v>0</v>
      </c>
      <c r="CP263" s="9">
        <v>0</v>
      </c>
      <c r="CQ263" s="35">
        <f t="shared" si="892"/>
        <v>0</v>
      </c>
      <c r="CR263" s="34">
        <v>0</v>
      </c>
      <c r="CS263" s="9">
        <v>0</v>
      </c>
      <c r="CT263" s="35">
        <f t="shared" si="893"/>
        <v>0</v>
      </c>
      <c r="CU263" s="34">
        <v>0</v>
      </c>
      <c r="CV263" s="9">
        <v>0</v>
      </c>
      <c r="CW263" s="35">
        <f t="shared" si="894"/>
        <v>0</v>
      </c>
      <c r="CX263" s="34">
        <v>0</v>
      </c>
      <c r="CY263" s="9">
        <v>0</v>
      </c>
      <c r="CZ263" s="35">
        <f t="shared" si="895"/>
        <v>0</v>
      </c>
      <c r="DA263" s="34">
        <v>0</v>
      </c>
      <c r="DB263" s="9">
        <v>0</v>
      </c>
      <c r="DC263" s="35">
        <f t="shared" si="896"/>
        <v>0</v>
      </c>
      <c r="DD263" s="34">
        <v>0</v>
      </c>
      <c r="DE263" s="9">
        <v>0</v>
      </c>
      <c r="DF263" s="35">
        <f t="shared" si="897"/>
        <v>0</v>
      </c>
      <c r="DG263" s="34">
        <v>0</v>
      </c>
      <c r="DH263" s="9">
        <v>0</v>
      </c>
      <c r="DI263" s="35">
        <f t="shared" si="898"/>
        <v>0</v>
      </c>
      <c r="DJ263" s="34">
        <v>0</v>
      </c>
      <c r="DK263" s="9">
        <v>0</v>
      </c>
      <c r="DL263" s="35">
        <f t="shared" si="899"/>
        <v>0</v>
      </c>
      <c r="DM263" s="34">
        <v>0</v>
      </c>
      <c r="DN263" s="9">
        <v>0</v>
      </c>
      <c r="DO263" s="35">
        <f t="shared" si="900"/>
        <v>0</v>
      </c>
      <c r="DP263" s="57">
        <v>58.125</v>
      </c>
      <c r="DQ263" s="9">
        <v>746.48299999999995</v>
      </c>
      <c r="DR263" s="35">
        <f t="shared" si="901"/>
        <v>12842.718279569892</v>
      </c>
      <c r="DS263" s="34">
        <v>0</v>
      </c>
      <c r="DT263" s="9">
        <v>0</v>
      </c>
      <c r="DU263" s="35">
        <f t="shared" si="902"/>
        <v>0</v>
      </c>
      <c r="DV263" s="34">
        <v>0</v>
      </c>
      <c r="DW263" s="9">
        <v>0</v>
      </c>
      <c r="DX263" s="35">
        <f t="shared" si="903"/>
        <v>0</v>
      </c>
      <c r="DY263" s="34">
        <v>0</v>
      </c>
      <c r="DZ263" s="9">
        <v>0</v>
      </c>
      <c r="EA263" s="35">
        <f t="shared" si="904"/>
        <v>0</v>
      </c>
      <c r="EB263" s="7">
        <f t="shared" si="906"/>
        <v>1346.85</v>
      </c>
      <c r="EC263" s="11">
        <f t="shared" si="907"/>
        <v>25118.482000000004</v>
      </c>
    </row>
    <row r="264" spans="1:133" x14ac:dyDescent="0.3">
      <c r="A264" s="43">
        <v>2023</v>
      </c>
      <c r="B264" s="44" t="s">
        <v>16</v>
      </c>
      <c r="C264" s="34">
        <v>0</v>
      </c>
      <c r="D264" s="9">
        <v>0</v>
      </c>
      <c r="E264" s="35">
        <f t="shared" si="908"/>
        <v>0</v>
      </c>
      <c r="F264" s="34">
        <v>0</v>
      </c>
      <c r="G264" s="9">
        <v>0</v>
      </c>
      <c r="H264" s="35">
        <f t="shared" si="864"/>
        <v>0</v>
      </c>
      <c r="I264" s="34">
        <v>0</v>
      </c>
      <c r="J264" s="9">
        <v>0</v>
      </c>
      <c r="K264" s="35">
        <f t="shared" si="865"/>
        <v>0</v>
      </c>
      <c r="L264" s="34">
        <v>0</v>
      </c>
      <c r="M264" s="9">
        <v>0</v>
      </c>
      <c r="N264" s="35">
        <f t="shared" si="866"/>
        <v>0</v>
      </c>
      <c r="O264" s="34">
        <v>0</v>
      </c>
      <c r="P264" s="9">
        <v>0</v>
      </c>
      <c r="Q264" s="35">
        <f t="shared" si="867"/>
        <v>0</v>
      </c>
      <c r="R264" s="34">
        <v>0</v>
      </c>
      <c r="S264" s="9">
        <v>0</v>
      </c>
      <c r="T264" s="35">
        <f t="shared" si="868"/>
        <v>0</v>
      </c>
      <c r="U264" s="34">
        <v>0</v>
      </c>
      <c r="V264" s="9">
        <v>0</v>
      </c>
      <c r="W264" s="35">
        <f t="shared" si="869"/>
        <v>0</v>
      </c>
      <c r="X264" s="34">
        <v>0</v>
      </c>
      <c r="Y264" s="9">
        <v>0</v>
      </c>
      <c r="Z264" s="35">
        <f t="shared" si="870"/>
        <v>0</v>
      </c>
      <c r="AA264" s="34">
        <v>0</v>
      </c>
      <c r="AB264" s="9">
        <v>0</v>
      </c>
      <c r="AC264" s="35">
        <f t="shared" si="871"/>
        <v>0</v>
      </c>
      <c r="AD264" s="34">
        <v>0</v>
      </c>
      <c r="AE264" s="9">
        <v>0</v>
      </c>
      <c r="AF264" s="35">
        <f t="shared" si="872"/>
        <v>0</v>
      </c>
      <c r="AG264" s="34">
        <v>0</v>
      </c>
      <c r="AH264" s="9">
        <v>0</v>
      </c>
      <c r="AI264" s="35">
        <f t="shared" si="873"/>
        <v>0</v>
      </c>
      <c r="AJ264" s="34">
        <v>0</v>
      </c>
      <c r="AK264" s="9">
        <v>0</v>
      </c>
      <c r="AL264" s="35">
        <f t="shared" si="874"/>
        <v>0</v>
      </c>
      <c r="AM264" s="57">
        <v>24.725000000000001</v>
      </c>
      <c r="AN264" s="9">
        <v>324.72800000000001</v>
      </c>
      <c r="AO264" s="35">
        <f t="shared" si="875"/>
        <v>13133.589484327602</v>
      </c>
      <c r="AP264" s="34">
        <v>0</v>
      </c>
      <c r="AQ264" s="9">
        <v>0</v>
      </c>
      <c r="AR264" s="35">
        <f t="shared" si="876"/>
        <v>0</v>
      </c>
      <c r="AS264" s="57">
        <v>456.45182</v>
      </c>
      <c r="AT264" s="9">
        <v>7453.1279999999997</v>
      </c>
      <c r="AU264" s="35">
        <f t="shared" si="877"/>
        <v>16328.400224146328</v>
      </c>
      <c r="AV264" s="34">
        <v>0</v>
      </c>
      <c r="AW264" s="9">
        <v>0</v>
      </c>
      <c r="AX264" s="35">
        <f t="shared" si="878"/>
        <v>0</v>
      </c>
      <c r="AY264" s="34">
        <v>0</v>
      </c>
      <c r="AZ264" s="9">
        <v>0</v>
      </c>
      <c r="BA264" s="35">
        <f t="shared" si="879"/>
        <v>0</v>
      </c>
      <c r="BB264" s="34">
        <v>0</v>
      </c>
      <c r="BC264" s="9">
        <v>0</v>
      </c>
      <c r="BD264" s="35">
        <f t="shared" si="880"/>
        <v>0</v>
      </c>
      <c r="BE264" s="34">
        <v>0</v>
      </c>
      <c r="BF264" s="9">
        <v>0</v>
      </c>
      <c r="BG264" s="35">
        <f t="shared" si="881"/>
        <v>0</v>
      </c>
      <c r="BH264" s="57">
        <v>371.2</v>
      </c>
      <c r="BI264" s="9">
        <v>6418.1210000000001</v>
      </c>
      <c r="BJ264" s="35">
        <f t="shared" si="882"/>
        <v>17290.196659482761</v>
      </c>
      <c r="BK264" s="34">
        <v>0</v>
      </c>
      <c r="BL264" s="9">
        <v>0</v>
      </c>
      <c r="BM264" s="35">
        <f t="shared" si="883"/>
        <v>0</v>
      </c>
      <c r="BN264" s="34">
        <v>0</v>
      </c>
      <c r="BO264" s="9">
        <v>0</v>
      </c>
      <c r="BP264" s="35">
        <f t="shared" si="884"/>
        <v>0</v>
      </c>
      <c r="BQ264" s="34">
        <v>0</v>
      </c>
      <c r="BR264" s="9">
        <v>0</v>
      </c>
      <c r="BS264" s="35">
        <f t="shared" si="885"/>
        <v>0</v>
      </c>
      <c r="BT264" s="34">
        <v>0</v>
      </c>
      <c r="BU264" s="9">
        <v>0</v>
      </c>
      <c r="BV264" s="35">
        <f t="shared" si="886"/>
        <v>0</v>
      </c>
      <c r="BW264" s="34">
        <v>0</v>
      </c>
      <c r="BX264" s="9">
        <v>0</v>
      </c>
      <c r="BY264" s="35">
        <f t="shared" si="887"/>
        <v>0</v>
      </c>
      <c r="BZ264" s="34"/>
      <c r="CA264" s="9"/>
      <c r="CB264" s="35"/>
      <c r="CC264" s="34">
        <v>0</v>
      </c>
      <c r="CD264" s="9">
        <v>0</v>
      </c>
      <c r="CE264" s="35">
        <f t="shared" si="888"/>
        <v>0</v>
      </c>
      <c r="CF264" s="34">
        <v>0</v>
      </c>
      <c r="CG264" s="9">
        <v>0</v>
      </c>
      <c r="CH264" s="35">
        <f t="shared" si="889"/>
        <v>0</v>
      </c>
      <c r="CI264" s="34">
        <v>0</v>
      </c>
      <c r="CJ264" s="9">
        <v>0</v>
      </c>
      <c r="CK264" s="35">
        <f t="shared" si="890"/>
        <v>0</v>
      </c>
      <c r="CL264" s="57">
        <v>16</v>
      </c>
      <c r="CM264" s="9">
        <v>1063.2449999999999</v>
      </c>
      <c r="CN264" s="35">
        <f t="shared" si="891"/>
        <v>66452.8125</v>
      </c>
      <c r="CO264" s="34">
        <v>0</v>
      </c>
      <c r="CP264" s="9">
        <v>0</v>
      </c>
      <c r="CQ264" s="35">
        <f t="shared" si="892"/>
        <v>0</v>
      </c>
      <c r="CR264" s="34">
        <v>0</v>
      </c>
      <c r="CS264" s="9">
        <v>0</v>
      </c>
      <c r="CT264" s="35">
        <f t="shared" si="893"/>
        <v>0</v>
      </c>
      <c r="CU264" s="34">
        <v>0</v>
      </c>
      <c r="CV264" s="9">
        <v>0</v>
      </c>
      <c r="CW264" s="35">
        <f t="shared" si="894"/>
        <v>0</v>
      </c>
      <c r="CX264" s="34">
        <v>0</v>
      </c>
      <c r="CY264" s="9">
        <v>0</v>
      </c>
      <c r="CZ264" s="35">
        <f t="shared" si="895"/>
        <v>0</v>
      </c>
      <c r="DA264" s="34">
        <v>0</v>
      </c>
      <c r="DB264" s="9">
        <v>0</v>
      </c>
      <c r="DC264" s="35">
        <f t="shared" si="896"/>
        <v>0</v>
      </c>
      <c r="DD264" s="34">
        <v>0</v>
      </c>
      <c r="DE264" s="9">
        <v>0</v>
      </c>
      <c r="DF264" s="35">
        <f t="shared" si="897"/>
        <v>0</v>
      </c>
      <c r="DG264" s="34">
        <v>0</v>
      </c>
      <c r="DH264" s="9">
        <v>0</v>
      </c>
      <c r="DI264" s="35">
        <f t="shared" si="898"/>
        <v>0</v>
      </c>
      <c r="DJ264" s="34">
        <v>0</v>
      </c>
      <c r="DK264" s="9">
        <v>0</v>
      </c>
      <c r="DL264" s="35">
        <f t="shared" si="899"/>
        <v>0</v>
      </c>
      <c r="DM264" s="34">
        <v>0</v>
      </c>
      <c r="DN264" s="9">
        <v>0</v>
      </c>
      <c r="DO264" s="35">
        <f t="shared" si="900"/>
        <v>0</v>
      </c>
      <c r="DP264" s="57">
        <v>132.52582999999998</v>
      </c>
      <c r="DQ264" s="9">
        <v>1673.89</v>
      </c>
      <c r="DR264" s="35">
        <f t="shared" si="901"/>
        <v>12630.669809802363</v>
      </c>
      <c r="DS264" s="34">
        <v>0</v>
      </c>
      <c r="DT264" s="9">
        <v>0</v>
      </c>
      <c r="DU264" s="35">
        <f t="shared" si="902"/>
        <v>0</v>
      </c>
      <c r="DV264" s="34">
        <v>0</v>
      </c>
      <c r="DW264" s="9">
        <v>0</v>
      </c>
      <c r="DX264" s="35">
        <f t="shared" si="903"/>
        <v>0</v>
      </c>
      <c r="DY264" s="34">
        <v>0</v>
      </c>
      <c r="DZ264" s="9">
        <v>0</v>
      </c>
      <c r="EA264" s="35">
        <f t="shared" si="904"/>
        <v>0</v>
      </c>
      <c r="EB264" s="7">
        <f t="shared" si="906"/>
        <v>1000.90265</v>
      </c>
      <c r="EC264" s="11">
        <f t="shared" si="907"/>
        <v>16933.111999999997</v>
      </c>
    </row>
    <row r="265" spans="1:133" ht="15" thickBot="1" x14ac:dyDescent="0.35">
      <c r="A265" s="45"/>
      <c r="B265" s="46" t="s">
        <v>17</v>
      </c>
      <c r="C265" s="36">
        <f t="shared" ref="C265:D265" si="909">SUM(C253:C264)</f>
        <v>0</v>
      </c>
      <c r="D265" s="29">
        <f t="shared" si="909"/>
        <v>0</v>
      </c>
      <c r="E265" s="37"/>
      <c r="F265" s="36">
        <f t="shared" ref="F265:G265" si="910">SUM(F253:F264)</f>
        <v>0</v>
      </c>
      <c r="G265" s="29">
        <f t="shared" si="910"/>
        <v>0</v>
      </c>
      <c r="H265" s="37"/>
      <c r="I265" s="36">
        <f t="shared" ref="I265:J265" si="911">SUM(I253:I264)</f>
        <v>0</v>
      </c>
      <c r="J265" s="29">
        <f t="shared" si="911"/>
        <v>0</v>
      </c>
      <c r="K265" s="37"/>
      <c r="L265" s="36">
        <f t="shared" ref="L265:M265" si="912">SUM(L253:L264)</f>
        <v>0</v>
      </c>
      <c r="M265" s="29">
        <f t="shared" si="912"/>
        <v>0</v>
      </c>
      <c r="N265" s="37"/>
      <c r="O265" s="36">
        <f t="shared" ref="O265:P265" si="913">SUM(O253:O264)</f>
        <v>0</v>
      </c>
      <c r="P265" s="29">
        <f t="shared" si="913"/>
        <v>0</v>
      </c>
      <c r="Q265" s="37"/>
      <c r="R265" s="36">
        <f t="shared" ref="R265:S265" si="914">SUM(R253:R264)</f>
        <v>0</v>
      </c>
      <c r="S265" s="29">
        <f t="shared" si="914"/>
        <v>0</v>
      </c>
      <c r="T265" s="37"/>
      <c r="U265" s="36">
        <f t="shared" ref="U265:V265" si="915">SUM(U253:U264)</f>
        <v>0</v>
      </c>
      <c r="V265" s="29">
        <f t="shared" si="915"/>
        <v>0</v>
      </c>
      <c r="W265" s="37"/>
      <c r="X265" s="36">
        <f t="shared" ref="X265:Y265" si="916">SUM(X253:X264)</f>
        <v>2502.4786300000001</v>
      </c>
      <c r="Y265" s="29">
        <f t="shared" si="916"/>
        <v>38169.536</v>
      </c>
      <c r="Z265" s="37"/>
      <c r="AA265" s="36">
        <f t="shared" ref="AA265:AB265" si="917">SUM(AA253:AA264)</f>
        <v>5.0000000000000001E-4</v>
      </c>
      <c r="AB265" s="29">
        <f t="shared" si="917"/>
        <v>2.766</v>
      </c>
      <c r="AC265" s="37"/>
      <c r="AD265" s="36">
        <f t="shared" ref="AD265:AE265" si="918">SUM(AD253:AD264)</f>
        <v>7</v>
      </c>
      <c r="AE265" s="29">
        <f t="shared" si="918"/>
        <v>13441.958999999999</v>
      </c>
      <c r="AF265" s="37"/>
      <c r="AG265" s="36">
        <f t="shared" ref="AG265:AH265" si="919">SUM(AG253:AG264)</f>
        <v>0</v>
      </c>
      <c r="AH265" s="29">
        <f t="shared" si="919"/>
        <v>0</v>
      </c>
      <c r="AI265" s="37"/>
      <c r="AJ265" s="36">
        <f t="shared" ref="AJ265:AK265" si="920">SUM(AJ253:AJ264)</f>
        <v>0</v>
      </c>
      <c r="AK265" s="29">
        <f t="shared" si="920"/>
        <v>0</v>
      </c>
      <c r="AL265" s="37"/>
      <c r="AM265" s="36">
        <f t="shared" ref="AM265:AN265" si="921">SUM(AM253:AM264)</f>
        <v>1214.6999999999998</v>
      </c>
      <c r="AN265" s="29">
        <f t="shared" si="921"/>
        <v>28272.720000000001</v>
      </c>
      <c r="AO265" s="37"/>
      <c r="AP265" s="36">
        <f t="shared" ref="AP265:AQ265" si="922">SUM(AP253:AP264)</f>
        <v>0</v>
      </c>
      <c r="AQ265" s="29">
        <f t="shared" si="922"/>
        <v>0</v>
      </c>
      <c r="AR265" s="37"/>
      <c r="AS265" s="36">
        <f t="shared" ref="AS265:AT265" si="923">SUM(AS253:AS264)</f>
        <v>4930.8224100000007</v>
      </c>
      <c r="AT265" s="29">
        <f t="shared" si="923"/>
        <v>130702.85999999999</v>
      </c>
      <c r="AU265" s="37"/>
      <c r="AV265" s="36">
        <f t="shared" ref="AV265:AW265" si="924">SUM(AV253:AV264)</f>
        <v>0</v>
      </c>
      <c r="AW265" s="29">
        <f t="shared" si="924"/>
        <v>0</v>
      </c>
      <c r="AX265" s="37"/>
      <c r="AY265" s="36">
        <f t="shared" ref="AY265:AZ265" si="925">SUM(AY253:AY264)</f>
        <v>0.32890000000000003</v>
      </c>
      <c r="AZ265" s="29">
        <f t="shared" si="925"/>
        <v>90.528999999999996</v>
      </c>
      <c r="BA265" s="37"/>
      <c r="BB265" s="36">
        <f t="shared" ref="BB265:BC265" si="926">SUM(BB253:BB264)</f>
        <v>0</v>
      </c>
      <c r="BC265" s="29">
        <f t="shared" si="926"/>
        <v>0</v>
      </c>
      <c r="BD265" s="37"/>
      <c r="BE265" s="36">
        <f t="shared" ref="BE265:BF265" si="927">SUM(BE253:BE264)</f>
        <v>0</v>
      </c>
      <c r="BF265" s="29">
        <f t="shared" si="927"/>
        <v>0</v>
      </c>
      <c r="BG265" s="37"/>
      <c r="BH265" s="36">
        <f t="shared" ref="BH265:BI265" si="928">SUM(BH253:BH264)</f>
        <v>2114.6</v>
      </c>
      <c r="BI265" s="29">
        <f t="shared" si="928"/>
        <v>45930.249999999993</v>
      </c>
      <c r="BJ265" s="37"/>
      <c r="BK265" s="36">
        <f t="shared" ref="BK265:BL265" si="929">SUM(BK253:BK264)</f>
        <v>0</v>
      </c>
      <c r="BL265" s="29">
        <f t="shared" si="929"/>
        <v>0</v>
      </c>
      <c r="BM265" s="37"/>
      <c r="BN265" s="36">
        <f t="shared" ref="BN265:BO265" si="930">SUM(BN253:BN264)</f>
        <v>0</v>
      </c>
      <c r="BO265" s="29">
        <f t="shared" si="930"/>
        <v>0</v>
      </c>
      <c r="BP265" s="37"/>
      <c r="BQ265" s="36">
        <f t="shared" ref="BQ265:BR265" si="931">SUM(BQ253:BQ264)</f>
        <v>0</v>
      </c>
      <c r="BR265" s="29">
        <f t="shared" si="931"/>
        <v>0</v>
      </c>
      <c r="BS265" s="37"/>
      <c r="BT265" s="36">
        <f t="shared" ref="BT265:BU265" si="932">SUM(BT253:BT264)</f>
        <v>0</v>
      </c>
      <c r="BU265" s="29">
        <f t="shared" si="932"/>
        <v>0</v>
      </c>
      <c r="BV265" s="37"/>
      <c r="BW265" s="36">
        <f t="shared" ref="BW265:BX265" si="933">SUM(BW253:BW264)</f>
        <v>25</v>
      </c>
      <c r="BX265" s="29">
        <f t="shared" si="933"/>
        <v>538.65499999999997</v>
      </c>
      <c r="BY265" s="37"/>
      <c r="BZ265" s="36"/>
      <c r="CA265" s="29"/>
      <c r="CB265" s="37"/>
      <c r="CC265" s="36">
        <f t="shared" ref="CC265:CD265" si="934">SUM(CC253:CC264)</f>
        <v>0</v>
      </c>
      <c r="CD265" s="29">
        <f t="shared" si="934"/>
        <v>0</v>
      </c>
      <c r="CE265" s="37"/>
      <c r="CF265" s="36">
        <f t="shared" ref="CF265:CG265" si="935">SUM(CF253:CF264)</f>
        <v>711.62614000000008</v>
      </c>
      <c r="CG265" s="29">
        <f t="shared" si="935"/>
        <v>18622.886000000002</v>
      </c>
      <c r="CH265" s="37"/>
      <c r="CI265" s="36">
        <f t="shared" ref="CI265:CJ265" si="936">SUM(CI253:CI264)</f>
        <v>16</v>
      </c>
      <c r="CJ265" s="29">
        <f t="shared" si="936"/>
        <v>1074.076</v>
      </c>
      <c r="CK265" s="37"/>
      <c r="CL265" s="36">
        <f t="shared" ref="CL265:CM265" si="937">SUM(CL253:CL264)</f>
        <v>188.8</v>
      </c>
      <c r="CM265" s="29">
        <f t="shared" si="937"/>
        <v>12264.858</v>
      </c>
      <c r="CN265" s="37"/>
      <c r="CO265" s="36">
        <f t="shared" ref="CO265:CP265" si="938">SUM(CO253:CO264)</f>
        <v>0</v>
      </c>
      <c r="CP265" s="29">
        <f t="shared" si="938"/>
        <v>0</v>
      </c>
      <c r="CQ265" s="37"/>
      <c r="CR265" s="36">
        <f t="shared" ref="CR265:CS265" si="939">SUM(CR253:CR264)</f>
        <v>0</v>
      </c>
      <c r="CS265" s="29">
        <f t="shared" si="939"/>
        <v>0</v>
      </c>
      <c r="CT265" s="37"/>
      <c r="CU265" s="36">
        <f t="shared" ref="CU265:CV265" si="940">SUM(CU253:CU264)</f>
        <v>8.9999999999999993E-3</v>
      </c>
      <c r="CV265" s="29">
        <f t="shared" si="940"/>
        <v>7.5919999999999996</v>
      </c>
      <c r="CW265" s="37"/>
      <c r="CX265" s="36">
        <f t="shared" ref="CX265:CY265" si="941">SUM(CX253:CX264)</f>
        <v>0</v>
      </c>
      <c r="CY265" s="29">
        <f t="shared" si="941"/>
        <v>0</v>
      </c>
      <c r="CZ265" s="37"/>
      <c r="DA265" s="36">
        <f t="shared" ref="DA265:DB265" si="942">SUM(DA253:DA264)</f>
        <v>8.7000000000000001E-4</v>
      </c>
      <c r="DB265" s="29">
        <f t="shared" si="942"/>
        <v>2.0630000000000002</v>
      </c>
      <c r="DC265" s="37"/>
      <c r="DD265" s="36">
        <f t="shared" ref="DD265:DE265" si="943">SUM(DD253:DD264)</f>
        <v>1.7999999999999999E-2</v>
      </c>
      <c r="DE265" s="29">
        <f t="shared" si="943"/>
        <v>0.22700000000000001</v>
      </c>
      <c r="DF265" s="37"/>
      <c r="DG265" s="36">
        <f t="shared" ref="DG265:DH265" si="944">SUM(DG253:DG264)</f>
        <v>0</v>
      </c>
      <c r="DH265" s="29">
        <f t="shared" si="944"/>
        <v>0</v>
      </c>
      <c r="DI265" s="37"/>
      <c r="DJ265" s="36">
        <f t="shared" ref="DJ265:DK265" si="945">SUM(DJ253:DJ264)</f>
        <v>0</v>
      </c>
      <c r="DK265" s="29">
        <f t="shared" si="945"/>
        <v>0</v>
      </c>
      <c r="DL265" s="37"/>
      <c r="DM265" s="36">
        <f t="shared" ref="DM265:DN265" si="946">SUM(DM253:DM264)</f>
        <v>768.00022000000001</v>
      </c>
      <c r="DN265" s="29">
        <f t="shared" si="946"/>
        <v>14618.361000000001</v>
      </c>
      <c r="DO265" s="37"/>
      <c r="DP265" s="36">
        <f t="shared" ref="DP265:DQ265" si="947">SUM(DP253:DP264)</f>
        <v>3423.94983</v>
      </c>
      <c r="DQ265" s="29">
        <f t="shared" si="947"/>
        <v>67275.318999999989</v>
      </c>
      <c r="DR265" s="37"/>
      <c r="DS265" s="36">
        <f t="shared" ref="DS265:DT265" si="948">SUM(DS253:DS264)</f>
        <v>0.26706000000000002</v>
      </c>
      <c r="DT265" s="29">
        <f t="shared" si="948"/>
        <v>6.3</v>
      </c>
      <c r="DU265" s="37"/>
      <c r="DV265" s="36">
        <f t="shared" ref="DV265:DW265" si="949">SUM(DV253:DV264)</f>
        <v>0</v>
      </c>
      <c r="DW265" s="29">
        <f t="shared" si="949"/>
        <v>0</v>
      </c>
      <c r="DX265" s="37"/>
      <c r="DY265" s="36">
        <f t="shared" ref="DY265:DZ265" si="950">SUM(DY253:DY264)</f>
        <v>0</v>
      </c>
      <c r="DZ265" s="29">
        <f t="shared" si="950"/>
        <v>0</v>
      </c>
      <c r="EA265" s="37"/>
      <c r="EB265" s="30">
        <f t="shared" si="906"/>
        <v>15903.601560000001</v>
      </c>
      <c r="EC265" s="31">
        <f t="shared" si="907"/>
        <v>371020.95699999999</v>
      </c>
    </row>
    <row r="266" spans="1:133" x14ac:dyDescent="0.3">
      <c r="A266" s="43">
        <v>2024</v>
      </c>
      <c r="B266" s="44" t="s">
        <v>5</v>
      </c>
      <c r="C266" s="34">
        <v>0</v>
      </c>
      <c r="D266" s="9">
        <v>0</v>
      </c>
      <c r="E266" s="35">
        <f>IF(C266=0,0,D266/C266*1000)</f>
        <v>0</v>
      </c>
      <c r="F266" s="34">
        <v>0</v>
      </c>
      <c r="G266" s="9">
        <v>0</v>
      </c>
      <c r="H266" s="35">
        <f t="shared" ref="H266:H277" si="951">IF(F266=0,0,G266/F266*1000)</f>
        <v>0</v>
      </c>
      <c r="I266" s="34">
        <v>0</v>
      </c>
      <c r="J266" s="9">
        <v>0</v>
      </c>
      <c r="K266" s="35">
        <f t="shared" ref="K266:K277" si="952">IF(I266=0,0,J266/I266*1000)</f>
        <v>0</v>
      </c>
      <c r="L266" s="34">
        <v>0</v>
      </c>
      <c r="M266" s="9">
        <v>0</v>
      </c>
      <c r="N266" s="35">
        <f t="shared" ref="N266:N277" si="953">IF(L266=0,0,M266/L266*1000)</f>
        <v>0</v>
      </c>
      <c r="O266" s="34">
        <v>0</v>
      </c>
      <c r="P266" s="9">
        <v>0</v>
      </c>
      <c r="Q266" s="35">
        <f t="shared" ref="Q266:Q277" si="954">IF(O266=0,0,P266/O266*1000)</f>
        <v>0</v>
      </c>
      <c r="R266" s="34">
        <v>0</v>
      </c>
      <c r="S266" s="9">
        <v>0</v>
      </c>
      <c r="T266" s="35">
        <f t="shared" ref="T266:T277" si="955">IF(R266=0,0,S266/R266*1000)</f>
        <v>0</v>
      </c>
      <c r="U266" s="34">
        <v>0</v>
      </c>
      <c r="V266" s="9">
        <v>0</v>
      </c>
      <c r="W266" s="35">
        <f t="shared" ref="W266:W277" si="956">IF(U266=0,0,V266/U266*1000)</f>
        <v>0</v>
      </c>
      <c r="X266" s="60">
        <v>277.5</v>
      </c>
      <c r="Y266" s="61">
        <v>3464.6460000000002</v>
      </c>
      <c r="Z266" s="35">
        <f t="shared" ref="Z266:Z277" si="957">IF(X266=0,0,Y266/X266*1000)</f>
        <v>12485.210810810811</v>
      </c>
      <c r="AA266" s="34">
        <v>0</v>
      </c>
      <c r="AB266" s="9">
        <v>0</v>
      </c>
      <c r="AC266" s="35">
        <f t="shared" ref="AC266:AC277" si="958">IF(AA266=0,0,AB266/AA266*1000)</f>
        <v>0</v>
      </c>
      <c r="AD266" s="34">
        <v>0</v>
      </c>
      <c r="AE266" s="9">
        <v>0</v>
      </c>
      <c r="AF266" s="35">
        <f t="shared" ref="AF266:AF277" si="959">IF(AD266=0,0,AE266/AD266*1000)</f>
        <v>0</v>
      </c>
      <c r="AG266" s="34">
        <v>0</v>
      </c>
      <c r="AH266" s="9">
        <v>0</v>
      </c>
      <c r="AI266" s="35">
        <f t="shared" ref="AI266:AI277" si="960">IF(AG266=0,0,AH266/AG266*1000)</f>
        <v>0</v>
      </c>
      <c r="AJ266" s="34">
        <v>0</v>
      </c>
      <c r="AK266" s="9">
        <v>0</v>
      </c>
      <c r="AL266" s="35">
        <f t="shared" ref="AL266:AL277" si="961">IF(AJ266=0,0,AK266/AJ266*1000)</f>
        <v>0</v>
      </c>
      <c r="AM266" s="60">
        <v>148.15</v>
      </c>
      <c r="AN266" s="61">
        <v>2441.0810000000001</v>
      </c>
      <c r="AO266" s="35">
        <f t="shared" ref="AO266:AO277" si="962">IF(AM266=0,0,AN266/AM266*1000)</f>
        <v>16477.09078636517</v>
      </c>
      <c r="AP266" s="34">
        <v>0</v>
      </c>
      <c r="AQ266" s="9">
        <v>0</v>
      </c>
      <c r="AR266" s="35">
        <f t="shared" ref="AR266:AR277" si="963">IF(AP266=0,0,AQ266/AP266*1000)</f>
        <v>0</v>
      </c>
      <c r="AS266" s="60">
        <v>396.01049999999998</v>
      </c>
      <c r="AT266" s="61">
        <v>7140.3490000000002</v>
      </c>
      <c r="AU266" s="35">
        <f t="shared" ref="AU266:AU277" si="964">IF(AS266=0,0,AT266/AS266*1000)</f>
        <v>18030.706256526028</v>
      </c>
      <c r="AV266" s="34">
        <v>0</v>
      </c>
      <c r="AW266" s="9">
        <v>0</v>
      </c>
      <c r="AX266" s="35">
        <f t="shared" ref="AX266:AX277" si="965">IF(AV266=0,0,AW266/AV266*1000)</f>
        <v>0</v>
      </c>
      <c r="AY266" s="34">
        <v>0</v>
      </c>
      <c r="AZ266" s="9">
        <v>0</v>
      </c>
      <c r="BA266" s="35">
        <f t="shared" ref="BA266:BA277" si="966">IF(AY266=0,0,AZ266/AY266*1000)</f>
        <v>0</v>
      </c>
      <c r="BB266" s="34">
        <v>0</v>
      </c>
      <c r="BC266" s="9">
        <v>0</v>
      </c>
      <c r="BD266" s="35">
        <f t="shared" ref="BD266:BD277" si="967">IF(BB266=0,0,BC266/BB266*1000)</f>
        <v>0</v>
      </c>
      <c r="BE266" s="34">
        <v>0</v>
      </c>
      <c r="BF266" s="9">
        <v>0</v>
      </c>
      <c r="BG266" s="35">
        <f t="shared" ref="BG266:BG277" si="968">IF(BE266=0,0,BF266/BE266*1000)</f>
        <v>0</v>
      </c>
      <c r="BH266" s="60">
        <v>198</v>
      </c>
      <c r="BI266" s="61">
        <v>3632.998</v>
      </c>
      <c r="BJ266" s="35">
        <f t="shared" ref="BJ266:BJ277" si="969">IF(BH266=0,0,BI266/BH266*1000)</f>
        <v>18348.474747474746</v>
      </c>
      <c r="BK266" s="34">
        <v>0</v>
      </c>
      <c r="BL266" s="9">
        <v>0</v>
      </c>
      <c r="BM266" s="35">
        <f t="shared" ref="BM266:BM277" si="970">IF(BK266=0,0,BL266/BK266*1000)</f>
        <v>0</v>
      </c>
      <c r="BN266" s="34">
        <v>0</v>
      </c>
      <c r="BO266" s="9">
        <v>0</v>
      </c>
      <c r="BP266" s="35">
        <f t="shared" ref="BP266:BP277" si="971">IF(BN266=0,0,BO266/BN266*1000)</f>
        <v>0</v>
      </c>
      <c r="BQ266" s="34">
        <v>0</v>
      </c>
      <c r="BR266" s="9">
        <v>0</v>
      </c>
      <c r="BS266" s="35">
        <f t="shared" ref="BS266:BS277" si="972">IF(BQ266=0,0,BR266/BQ266*1000)</f>
        <v>0</v>
      </c>
      <c r="BT266" s="34">
        <v>0</v>
      </c>
      <c r="BU266" s="9">
        <v>0</v>
      </c>
      <c r="BV266" s="35">
        <f t="shared" ref="BV266:BV277" si="973">IF(BT266=0,0,BU266/BT266*1000)</f>
        <v>0</v>
      </c>
      <c r="BW266" s="34">
        <v>0</v>
      </c>
      <c r="BX266" s="9">
        <v>0</v>
      </c>
      <c r="BY266" s="35">
        <f t="shared" ref="BY266:BY277" si="974">IF(BW266=0,0,BX266/BW266*1000)</f>
        <v>0</v>
      </c>
      <c r="BZ266" s="34"/>
      <c r="CA266" s="9"/>
      <c r="CB266" s="35"/>
      <c r="CC266" s="34">
        <v>0</v>
      </c>
      <c r="CD266" s="9">
        <v>0</v>
      </c>
      <c r="CE266" s="35">
        <f t="shared" ref="CE266:CE277" si="975">IF(CC266=0,0,CD266/CC266*1000)</f>
        <v>0</v>
      </c>
      <c r="CF266" s="60">
        <v>200</v>
      </c>
      <c r="CG266" s="61">
        <v>3606.51</v>
      </c>
      <c r="CH266" s="35">
        <f t="shared" ref="CH266:CH277" si="976">IF(CF266=0,0,CG266/CF266*1000)</f>
        <v>18032.55</v>
      </c>
      <c r="CI266" s="34">
        <v>0</v>
      </c>
      <c r="CJ266" s="9">
        <v>0</v>
      </c>
      <c r="CK266" s="35">
        <f t="shared" ref="CK266:CK277" si="977">IF(CI266=0,0,CJ266/CI266*1000)</f>
        <v>0</v>
      </c>
      <c r="CL266" s="34">
        <v>0</v>
      </c>
      <c r="CM266" s="9">
        <v>0</v>
      </c>
      <c r="CN266" s="35">
        <f t="shared" ref="CN266:CN277" si="978">IF(CL266=0,0,CM266/CL266*1000)</f>
        <v>0</v>
      </c>
      <c r="CO266" s="34">
        <v>0</v>
      </c>
      <c r="CP266" s="9">
        <v>0</v>
      </c>
      <c r="CQ266" s="35">
        <f t="shared" ref="CQ266:CQ277" si="979">IF(CO266=0,0,CP266/CO266*1000)</f>
        <v>0</v>
      </c>
      <c r="CR266" s="34">
        <v>0</v>
      </c>
      <c r="CS266" s="9">
        <v>0</v>
      </c>
      <c r="CT266" s="35">
        <f t="shared" ref="CT266:CT277" si="980">IF(CR266=0,0,CS266/CR266*1000)</f>
        <v>0</v>
      </c>
      <c r="CU266" s="34">
        <v>0</v>
      </c>
      <c r="CV266" s="9">
        <v>0</v>
      </c>
      <c r="CW266" s="35">
        <f t="shared" ref="CW266:CW277" si="981">IF(CU266=0,0,CV266/CU266*1000)</f>
        <v>0</v>
      </c>
      <c r="CX266" s="34">
        <v>0</v>
      </c>
      <c r="CY266" s="9">
        <v>0</v>
      </c>
      <c r="CZ266" s="35">
        <f t="shared" ref="CZ266:CZ277" si="982">IF(CX266=0,0,CY266/CX266*1000)</f>
        <v>0</v>
      </c>
      <c r="DA266" s="34">
        <v>0</v>
      </c>
      <c r="DB266" s="9">
        <v>0</v>
      </c>
      <c r="DC266" s="35">
        <f t="shared" ref="DC266:DC277" si="983">IF(DA266=0,0,DB266/DA266*1000)</f>
        <v>0</v>
      </c>
      <c r="DD266" s="34">
        <v>0</v>
      </c>
      <c r="DE266" s="9">
        <v>0</v>
      </c>
      <c r="DF266" s="35">
        <f t="shared" ref="DF266:DF277" si="984">IF(DD266=0,0,DE266/DD266*1000)</f>
        <v>0</v>
      </c>
      <c r="DG266" s="34">
        <v>0</v>
      </c>
      <c r="DH266" s="9">
        <v>0</v>
      </c>
      <c r="DI266" s="35">
        <f t="shared" ref="DI266:DI277" si="985">IF(DG266=0,0,DH266/DG266*1000)</f>
        <v>0</v>
      </c>
      <c r="DJ266" s="34">
        <v>0</v>
      </c>
      <c r="DK266" s="9">
        <v>0</v>
      </c>
      <c r="DL266" s="35">
        <f t="shared" ref="DL266:DL277" si="986">IF(DJ266=0,0,DK266/DJ266*1000)</f>
        <v>0</v>
      </c>
      <c r="DM266" s="34">
        <v>0</v>
      </c>
      <c r="DN266" s="9">
        <v>0</v>
      </c>
      <c r="DO266" s="35">
        <f t="shared" ref="DO266:DO277" si="987">IF(DM266=0,0,DN266/DM266*1000)</f>
        <v>0</v>
      </c>
      <c r="DP266" s="60">
        <v>689.6</v>
      </c>
      <c r="DQ266" s="61">
        <v>9467.7459999999992</v>
      </c>
      <c r="DR266" s="35">
        <f t="shared" ref="DR266:DR277" si="988">IF(DP266=0,0,DQ266/DP266*1000)</f>
        <v>13729.330046403711</v>
      </c>
      <c r="DS266" s="34">
        <v>0</v>
      </c>
      <c r="DT266" s="9">
        <v>0</v>
      </c>
      <c r="DU266" s="35">
        <f t="shared" ref="DU266:DU277" si="989">IF(DS266=0,0,DT266/DS266*1000)</f>
        <v>0</v>
      </c>
      <c r="DV266" s="34">
        <v>0</v>
      </c>
      <c r="DW266" s="9">
        <v>0</v>
      </c>
      <c r="DX266" s="35">
        <f t="shared" ref="DX266:DX277" si="990">IF(DV266=0,0,DW266/DV266*1000)</f>
        <v>0</v>
      </c>
      <c r="DY266" s="34">
        <v>0</v>
      </c>
      <c r="DZ266" s="9">
        <v>0</v>
      </c>
      <c r="EA266" s="35">
        <f t="shared" ref="EA266:EA277" si="991">IF(DY266=0,0,DZ266/DY266*1000)</f>
        <v>0</v>
      </c>
      <c r="EB266" s="7">
        <f>SUMIF($C$5:$EA$5,"Ton",C266:EA266)</f>
        <v>1909.2604999999999</v>
      </c>
      <c r="EC266" s="11">
        <f>SUMIF($C$5:$EA$5,"F*",C266:EA266)</f>
        <v>29753.33</v>
      </c>
    </row>
    <row r="267" spans="1:133" x14ac:dyDescent="0.3">
      <c r="A267" s="43">
        <v>2024</v>
      </c>
      <c r="B267" s="44" t="s">
        <v>6</v>
      </c>
      <c r="C267" s="34">
        <v>0</v>
      </c>
      <c r="D267" s="9">
        <v>0</v>
      </c>
      <c r="E267" s="35">
        <f t="shared" ref="E267:E268" si="992">IF(C267=0,0,D267/C267*1000)</f>
        <v>0</v>
      </c>
      <c r="F267" s="34">
        <v>0</v>
      </c>
      <c r="G267" s="9">
        <v>0</v>
      </c>
      <c r="H267" s="35">
        <f t="shared" si="951"/>
        <v>0</v>
      </c>
      <c r="I267" s="34">
        <v>0</v>
      </c>
      <c r="J267" s="9">
        <v>0</v>
      </c>
      <c r="K267" s="35">
        <f t="shared" si="952"/>
        <v>0</v>
      </c>
      <c r="L267" s="34">
        <v>0</v>
      </c>
      <c r="M267" s="9">
        <v>0</v>
      </c>
      <c r="N267" s="35">
        <f t="shared" si="953"/>
        <v>0</v>
      </c>
      <c r="O267" s="34">
        <v>0</v>
      </c>
      <c r="P267" s="9">
        <v>0</v>
      </c>
      <c r="Q267" s="35">
        <f t="shared" si="954"/>
        <v>0</v>
      </c>
      <c r="R267" s="34">
        <v>0</v>
      </c>
      <c r="S267" s="9">
        <v>0</v>
      </c>
      <c r="T267" s="35">
        <f t="shared" si="955"/>
        <v>0</v>
      </c>
      <c r="U267" s="34">
        <v>0</v>
      </c>
      <c r="V267" s="9">
        <v>0</v>
      </c>
      <c r="W267" s="35">
        <f t="shared" si="956"/>
        <v>0</v>
      </c>
      <c r="X267" s="57">
        <v>200</v>
      </c>
      <c r="Y267" s="9">
        <v>2325.0909999999999</v>
      </c>
      <c r="Z267" s="35">
        <f t="shared" si="957"/>
        <v>11625.454999999998</v>
      </c>
      <c r="AA267" s="34">
        <v>0</v>
      </c>
      <c r="AB267" s="9">
        <v>0</v>
      </c>
      <c r="AC267" s="35">
        <f t="shared" si="958"/>
        <v>0</v>
      </c>
      <c r="AD267" s="34">
        <v>0</v>
      </c>
      <c r="AE267" s="9">
        <v>0</v>
      </c>
      <c r="AF267" s="35">
        <f t="shared" si="959"/>
        <v>0</v>
      </c>
      <c r="AG267" s="34">
        <v>0</v>
      </c>
      <c r="AH267" s="9">
        <v>0</v>
      </c>
      <c r="AI267" s="35">
        <f t="shared" si="960"/>
        <v>0</v>
      </c>
      <c r="AJ267" s="34">
        <v>0</v>
      </c>
      <c r="AK267" s="9">
        <v>0</v>
      </c>
      <c r="AL267" s="35">
        <f t="shared" si="961"/>
        <v>0</v>
      </c>
      <c r="AM267" s="57">
        <v>80</v>
      </c>
      <c r="AN267" s="9">
        <v>1299.136</v>
      </c>
      <c r="AO267" s="35">
        <f t="shared" si="962"/>
        <v>16239.2</v>
      </c>
      <c r="AP267" s="34">
        <v>0</v>
      </c>
      <c r="AQ267" s="9">
        <v>0</v>
      </c>
      <c r="AR267" s="35">
        <f t="shared" si="963"/>
        <v>0</v>
      </c>
      <c r="AS267" s="57">
        <v>706.06928000000005</v>
      </c>
      <c r="AT267" s="9">
        <v>11618.043</v>
      </c>
      <c r="AU267" s="35">
        <f t="shared" si="964"/>
        <v>16454.536869243198</v>
      </c>
      <c r="AV267" s="34">
        <v>0</v>
      </c>
      <c r="AW267" s="9">
        <v>0</v>
      </c>
      <c r="AX267" s="35">
        <f t="shared" si="965"/>
        <v>0</v>
      </c>
      <c r="AY267" s="34">
        <v>0</v>
      </c>
      <c r="AZ267" s="9">
        <v>0</v>
      </c>
      <c r="BA267" s="35">
        <f t="shared" si="966"/>
        <v>0</v>
      </c>
      <c r="BB267" s="34">
        <v>0</v>
      </c>
      <c r="BC267" s="9">
        <v>0</v>
      </c>
      <c r="BD267" s="35">
        <f t="shared" si="967"/>
        <v>0</v>
      </c>
      <c r="BE267" s="34">
        <v>0</v>
      </c>
      <c r="BF267" s="9">
        <v>0</v>
      </c>
      <c r="BG267" s="35">
        <f t="shared" si="968"/>
        <v>0</v>
      </c>
      <c r="BH267" s="57">
        <v>198</v>
      </c>
      <c r="BI267" s="9">
        <v>3478.0639999999999</v>
      </c>
      <c r="BJ267" s="35">
        <f t="shared" si="969"/>
        <v>17565.979797979795</v>
      </c>
      <c r="BK267" s="34">
        <v>0</v>
      </c>
      <c r="BL267" s="9">
        <v>0</v>
      </c>
      <c r="BM267" s="35">
        <f t="shared" si="970"/>
        <v>0</v>
      </c>
      <c r="BN267" s="34">
        <v>0</v>
      </c>
      <c r="BO267" s="9">
        <v>0</v>
      </c>
      <c r="BP267" s="35">
        <f t="shared" si="971"/>
        <v>0</v>
      </c>
      <c r="BQ267" s="34">
        <v>0</v>
      </c>
      <c r="BR267" s="9">
        <v>0</v>
      </c>
      <c r="BS267" s="35">
        <f t="shared" si="972"/>
        <v>0</v>
      </c>
      <c r="BT267" s="34">
        <v>0</v>
      </c>
      <c r="BU267" s="9">
        <v>0</v>
      </c>
      <c r="BV267" s="35">
        <f t="shared" si="973"/>
        <v>0</v>
      </c>
      <c r="BW267" s="34">
        <v>0</v>
      </c>
      <c r="BX267" s="9">
        <v>0</v>
      </c>
      <c r="BY267" s="35">
        <f t="shared" si="974"/>
        <v>0</v>
      </c>
      <c r="BZ267" s="34"/>
      <c r="CA267" s="9"/>
      <c r="CB267" s="35"/>
      <c r="CC267" s="34">
        <v>0</v>
      </c>
      <c r="CD267" s="9">
        <v>0</v>
      </c>
      <c r="CE267" s="35">
        <f t="shared" si="975"/>
        <v>0</v>
      </c>
      <c r="CF267" s="57">
        <v>0.75</v>
      </c>
      <c r="CG267" s="9">
        <v>1279.355</v>
      </c>
      <c r="CH267" s="35">
        <f t="shared" si="976"/>
        <v>1705806.6666666665</v>
      </c>
      <c r="CI267" s="34">
        <v>0</v>
      </c>
      <c r="CJ267" s="9">
        <v>0</v>
      </c>
      <c r="CK267" s="35">
        <f t="shared" si="977"/>
        <v>0</v>
      </c>
      <c r="CL267" s="57">
        <v>5</v>
      </c>
      <c r="CM267" s="9">
        <v>460.66699999999997</v>
      </c>
      <c r="CN267" s="35">
        <f t="shared" si="978"/>
        <v>92133.4</v>
      </c>
      <c r="CO267" s="34">
        <v>0</v>
      </c>
      <c r="CP267" s="9">
        <v>0</v>
      </c>
      <c r="CQ267" s="35">
        <f t="shared" si="979"/>
        <v>0</v>
      </c>
      <c r="CR267" s="34">
        <v>0</v>
      </c>
      <c r="CS267" s="9">
        <v>0</v>
      </c>
      <c r="CT267" s="35">
        <f t="shared" si="980"/>
        <v>0</v>
      </c>
      <c r="CU267" s="34">
        <v>0</v>
      </c>
      <c r="CV267" s="9">
        <v>0</v>
      </c>
      <c r="CW267" s="35">
        <f t="shared" si="981"/>
        <v>0</v>
      </c>
      <c r="CX267" s="34">
        <v>0</v>
      </c>
      <c r="CY267" s="9">
        <v>0</v>
      </c>
      <c r="CZ267" s="35">
        <f t="shared" si="982"/>
        <v>0</v>
      </c>
      <c r="DA267" s="34">
        <v>0</v>
      </c>
      <c r="DB267" s="9">
        <v>0</v>
      </c>
      <c r="DC267" s="35">
        <f t="shared" si="983"/>
        <v>0</v>
      </c>
      <c r="DD267" s="34">
        <v>0</v>
      </c>
      <c r="DE267" s="9">
        <v>0</v>
      </c>
      <c r="DF267" s="35">
        <f t="shared" si="984"/>
        <v>0</v>
      </c>
      <c r="DG267" s="34">
        <v>0</v>
      </c>
      <c r="DH267" s="9">
        <v>0</v>
      </c>
      <c r="DI267" s="35">
        <f t="shared" si="985"/>
        <v>0</v>
      </c>
      <c r="DJ267" s="34">
        <v>0</v>
      </c>
      <c r="DK267" s="9">
        <v>0</v>
      </c>
      <c r="DL267" s="35">
        <f t="shared" si="986"/>
        <v>0</v>
      </c>
      <c r="DM267" s="57">
        <v>1E-3</v>
      </c>
      <c r="DN267" s="9">
        <v>0.03</v>
      </c>
      <c r="DO267" s="35">
        <f t="shared" si="987"/>
        <v>30000</v>
      </c>
      <c r="DP267" s="57">
        <v>209.36354</v>
      </c>
      <c r="DQ267" s="9">
        <v>2725.5279999999998</v>
      </c>
      <c r="DR267" s="35">
        <f t="shared" si="988"/>
        <v>13018.159704406984</v>
      </c>
      <c r="DS267" s="34">
        <v>0</v>
      </c>
      <c r="DT267" s="9">
        <v>0</v>
      </c>
      <c r="DU267" s="35">
        <f t="shared" si="989"/>
        <v>0</v>
      </c>
      <c r="DV267" s="34">
        <v>0</v>
      </c>
      <c r="DW267" s="9">
        <v>0</v>
      </c>
      <c r="DX267" s="35">
        <f t="shared" si="990"/>
        <v>0</v>
      </c>
      <c r="DY267" s="34">
        <v>0</v>
      </c>
      <c r="DZ267" s="9">
        <v>0</v>
      </c>
      <c r="EA267" s="35">
        <f t="shared" si="991"/>
        <v>0</v>
      </c>
      <c r="EB267" s="7">
        <f t="shared" ref="EB267:EB278" si="993">SUMIF($C$5:$EA$5,"Ton",C267:EA267)</f>
        <v>1399.1838200000002</v>
      </c>
      <c r="EC267" s="11">
        <f t="shared" ref="EC267:EC278" si="994">SUMIF($C$5:$EA$5,"F*",C267:EA267)</f>
        <v>23185.913999999997</v>
      </c>
    </row>
    <row r="268" spans="1:133" x14ac:dyDescent="0.3">
      <c r="A268" s="43">
        <v>2024</v>
      </c>
      <c r="B268" s="44" t="s">
        <v>7</v>
      </c>
      <c r="C268" s="34">
        <v>0</v>
      </c>
      <c r="D268" s="9">
        <v>0</v>
      </c>
      <c r="E268" s="35">
        <f t="shared" si="992"/>
        <v>0</v>
      </c>
      <c r="F268" s="34">
        <v>0</v>
      </c>
      <c r="G268" s="9">
        <v>0</v>
      </c>
      <c r="H268" s="35">
        <f t="shared" si="951"/>
        <v>0</v>
      </c>
      <c r="I268" s="34">
        <v>0</v>
      </c>
      <c r="J268" s="9">
        <v>0</v>
      </c>
      <c r="K268" s="35">
        <f t="shared" si="952"/>
        <v>0</v>
      </c>
      <c r="L268" s="34">
        <v>0</v>
      </c>
      <c r="M268" s="9">
        <v>0</v>
      </c>
      <c r="N268" s="35">
        <f t="shared" si="953"/>
        <v>0</v>
      </c>
      <c r="O268" s="34">
        <v>0</v>
      </c>
      <c r="P268" s="9">
        <v>0</v>
      </c>
      <c r="Q268" s="35">
        <f t="shared" si="954"/>
        <v>0</v>
      </c>
      <c r="R268" s="34">
        <v>0</v>
      </c>
      <c r="S268" s="9">
        <v>0</v>
      </c>
      <c r="T268" s="35">
        <f t="shared" si="955"/>
        <v>0</v>
      </c>
      <c r="U268" s="34">
        <v>0</v>
      </c>
      <c r="V268" s="9">
        <v>0</v>
      </c>
      <c r="W268" s="35">
        <f t="shared" si="956"/>
        <v>0</v>
      </c>
      <c r="X268" s="57">
        <v>200</v>
      </c>
      <c r="Y268" s="9">
        <v>2434.8719999999998</v>
      </c>
      <c r="Z268" s="35">
        <f t="shared" si="957"/>
        <v>12174.36</v>
      </c>
      <c r="AA268" s="34">
        <v>0</v>
      </c>
      <c r="AB268" s="9">
        <v>0</v>
      </c>
      <c r="AC268" s="35">
        <f t="shared" si="958"/>
        <v>0</v>
      </c>
      <c r="AD268" s="57">
        <v>105.00021000000001</v>
      </c>
      <c r="AE268" s="9">
        <v>1602.5039999999999</v>
      </c>
      <c r="AF268" s="35">
        <f t="shared" si="959"/>
        <v>15261.912333318189</v>
      </c>
      <c r="AG268" s="34">
        <v>0</v>
      </c>
      <c r="AH268" s="9">
        <v>0</v>
      </c>
      <c r="AI268" s="35">
        <f t="shared" si="960"/>
        <v>0</v>
      </c>
      <c r="AJ268" s="34">
        <v>0</v>
      </c>
      <c r="AK268" s="9">
        <v>0</v>
      </c>
      <c r="AL268" s="35">
        <f t="shared" si="961"/>
        <v>0</v>
      </c>
      <c r="AM268" s="57">
        <v>296.92500000000001</v>
      </c>
      <c r="AN268" s="9">
        <v>5165.3040000000001</v>
      </c>
      <c r="AO268" s="35">
        <f t="shared" si="962"/>
        <v>17395.988886082341</v>
      </c>
      <c r="AP268" s="34">
        <v>0</v>
      </c>
      <c r="AQ268" s="9">
        <v>0</v>
      </c>
      <c r="AR268" s="35">
        <f t="shared" si="963"/>
        <v>0</v>
      </c>
      <c r="AS268" s="57">
        <v>205</v>
      </c>
      <c r="AT268" s="9">
        <v>3504.6170000000002</v>
      </c>
      <c r="AU268" s="35">
        <f t="shared" si="964"/>
        <v>17095.69268292683</v>
      </c>
      <c r="AV268" s="34">
        <v>0</v>
      </c>
      <c r="AW268" s="9">
        <v>0</v>
      </c>
      <c r="AX268" s="35">
        <f t="shared" si="965"/>
        <v>0</v>
      </c>
      <c r="AY268" s="34">
        <v>0</v>
      </c>
      <c r="AZ268" s="9">
        <v>0</v>
      </c>
      <c r="BA268" s="35">
        <f t="shared" si="966"/>
        <v>0</v>
      </c>
      <c r="BB268" s="34">
        <v>0</v>
      </c>
      <c r="BC268" s="9">
        <v>0</v>
      </c>
      <c r="BD268" s="35">
        <f t="shared" si="967"/>
        <v>0</v>
      </c>
      <c r="BE268" s="34">
        <v>0</v>
      </c>
      <c r="BF268" s="9">
        <v>0</v>
      </c>
      <c r="BG268" s="35">
        <f t="shared" si="968"/>
        <v>0</v>
      </c>
      <c r="BH268" s="57">
        <v>296.97500000000002</v>
      </c>
      <c r="BI268" s="9">
        <v>5077.4369999999999</v>
      </c>
      <c r="BJ268" s="35">
        <f t="shared" si="969"/>
        <v>17097.186631871366</v>
      </c>
      <c r="BK268" s="34">
        <v>0</v>
      </c>
      <c r="BL268" s="9">
        <v>0</v>
      </c>
      <c r="BM268" s="35">
        <f t="shared" si="970"/>
        <v>0</v>
      </c>
      <c r="BN268" s="34">
        <v>0</v>
      </c>
      <c r="BO268" s="9">
        <v>0</v>
      </c>
      <c r="BP268" s="35">
        <f t="shared" si="971"/>
        <v>0</v>
      </c>
      <c r="BQ268" s="34">
        <v>0</v>
      </c>
      <c r="BR268" s="9">
        <v>0</v>
      </c>
      <c r="BS268" s="35">
        <f t="shared" si="972"/>
        <v>0</v>
      </c>
      <c r="BT268" s="34">
        <v>0</v>
      </c>
      <c r="BU268" s="9">
        <v>0</v>
      </c>
      <c r="BV268" s="35">
        <f t="shared" si="973"/>
        <v>0</v>
      </c>
      <c r="BW268" s="34">
        <v>0</v>
      </c>
      <c r="BX268" s="9">
        <v>0</v>
      </c>
      <c r="BY268" s="35">
        <f t="shared" si="974"/>
        <v>0</v>
      </c>
      <c r="BZ268" s="34"/>
      <c r="CA268" s="9"/>
      <c r="CB268" s="35"/>
      <c r="CC268" s="34">
        <v>0</v>
      </c>
      <c r="CD268" s="9">
        <v>0</v>
      </c>
      <c r="CE268" s="35">
        <f t="shared" si="975"/>
        <v>0</v>
      </c>
      <c r="CF268" s="34">
        <v>0</v>
      </c>
      <c r="CG268" s="9">
        <v>0</v>
      </c>
      <c r="CH268" s="35">
        <f t="shared" si="976"/>
        <v>0</v>
      </c>
      <c r="CI268" s="34">
        <v>0</v>
      </c>
      <c r="CJ268" s="9">
        <v>0</v>
      </c>
      <c r="CK268" s="35">
        <f t="shared" si="977"/>
        <v>0</v>
      </c>
      <c r="CL268" s="34">
        <v>0</v>
      </c>
      <c r="CM268" s="9">
        <v>0</v>
      </c>
      <c r="CN268" s="35">
        <f t="shared" si="978"/>
        <v>0</v>
      </c>
      <c r="CO268" s="34">
        <v>0</v>
      </c>
      <c r="CP268" s="9">
        <v>0</v>
      </c>
      <c r="CQ268" s="35">
        <f t="shared" si="979"/>
        <v>0</v>
      </c>
      <c r="CR268" s="34">
        <v>0</v>
      </c>
      <c r="CS268" s="9">
        <v>0</v>
      </c>
      <c r="CT268" s="35">
        <f t="shared" si="980"/>
        <v>0</v>
      </c>
      <c r="CU268" s="34">
        <v>0</v>
      </c>
      <c r="CV268" s="9">
        <v>0</v>
      </c>
      <c r="CW268" s="35">
        <f t="shared" si="981"/>
        <v>0</v>
      </c>
      <c r="CX268" s="34">
        <v>0</v>
      </c>
      <c r="CY268" s="9">
        <v>0</v>
      </c>
      <c r="CZ268" s="35">
        <f t="shared" si="982"/>
        <v>0</v>
      </c>
      <c r="DA268" s="34">
        <v>0</v>
      </c>
      <c r="DB268" s="9">
        <v>0</v>
      </c>
      <c r="DC268" s="35">
        <f t="shared" si="983"/>
        <v>0</v>
      </c>
      <c r="DD268" s="34">
        <v>0</v>
      </c>
      <c r="DE268" s="9">
        <v>0</v>
      </c>
      <c r="DF268" s="35">
        <f t="shared" si="984"/>
        <v>0</v>
      </c>
      <c r="DG268" s="34">
        <v>0</v>
      </c>
      <c r="DH268" s="9">
        <v>0</v>
      </c>
      <c r="DI268" s="35">
        <f t="shared" si="985"/>
        <v>0</v>
      </c>
      <c r="DJ268" s="34">
        <v>0</v>
      </c>
      <c r="DK268" s="9">
        <v>0</v>
      </c>
      <c r="DL268" s="35">
        <f t="shared" si="986"/>
        <v>0</v>
      </c>
      <c r="DM268" s="34">
        <v>0</v>
      </c>
      <c r="DN268" s="9">
        <v>0</v>
      </c>
      <c r="DO268" s="35">
        <f t="shared" si="987"/>
        <v>0</v>
      </c>
      <c r="DP268" s="57">
        <v>20</v>
      </c>
      <c r="DQ268" s="9">
        <v>261.36799999999999</v>
      </c>
      <c r="DR268" s="35">
        <f t="shared" si="988"/>
        <v>13068.4</v>
      </c>
      <c r="DS268" s="34">
        <v>0</v>
      </c>
      <c r="DT268" s="9">
        <v>0</v>
      </c>
      <c r="DU268" s="35">
        <f t="shared" si="989"/>
        <v>0</v>
      </c>
      <c r="DV268" s="34">
        <v>0</v>
      </c>
      <c r="DW268" s="9">
        <v>0</v>
      </c>
      <c r="DX268" s="35">
        <f t="shared" si="990"/>
        <v>0</v>
      </c>
      <c r="DY268" s="34">
        <v>0</v>
      </c>
      <c r="DZ268" s="9">
        <v>0</v>
      </c>
      <c r="EA268" s="35">
        <f t="shared" si="991"/>
        <v>0</v>
      </c>
      <c r="EB268" s="7">
        <f t="shared" si="993"/>
        <v>1123.9002100000002</v>
      </c>
      <c r="EC268" s="11">
        <f t="shared" si="994"/>
        <v>18046.101999999999</v>
      </c>
    </row>
    <row r="269" spans="1:133" x14ac:dyDescent="0.3">
      <c r="A269" s="43">
        <v>2024</v>
      </c>
      <c r="B269" s="44" t="s">
        <v>8</v>
      </c>
      <c r="C269" s="34">
        <v>0</v>
      </c>
      <c r="D269" s="9">
        <v>0</v>
      </c>
      <c r="E269" s="35">
        <f>IF(C269=0,0,D269/C269*1000)</f>
        <v>0</v>
      </c>
      <c r="F269" s="34">
        <v>0</v>
      </c>
      <c r="G269" s="9">
        <v>0</v>
      </c>
      <c r="H269" s="35">
        <f t="shared" si="951"/>
        <v>0</v>
      </c>
      <c r="I269" s="34">
        <v>0</v>
      </c>
      <c r="J269" s="9">
        <v>0</v>
      </c>
      <c r="K269" s="35">
        <f t="shared" si="952"/>
        <v>0</v>
      </c>
      <c r="L269" s="34">
        <v>0</v>
      </c>
      <c r="M269" s="9">
        <v>0</v>
      </c>
      <c r="N269" s="35">
        <f t="shared" si="953"/>
        <v>0</v>
      </c>
      <c r="O269" s="34">
        <v>0</v>
      </c>
      <c r="P269" s="9">
        <v>0</v>
      </c>
      <c r="Q269" s="35">
        <f t="shared" si="954"/>
        <v>0</v>
      </c>
      <c r="R269" s="34">
        <v>0</v>
      </c>
      <c r="S269" s="9">
        <v>0</v>
      </c>
      <c r="T269" s="35">
        <f t="shared" si="955"/>
        <v>0</v>
      </c>
      <c r="U269" s="34">
        <v>0</v>
      </c>
      <c r="V269" s="9">
        <v>0</v>
      </c>
      <c r="W269" s="35">
        <f t="shared" si="956"/>
        <v>0</v>
      </c>
      <c r="X269" s="57">
        <v>600</v>
      </c>
      <c r="Y269" s="9">
        <v>8120.902</v>
      </c>
      <c r="Z269" s="35">
        <f t="shared" si="957"/>
        <v>13534.836666666668</v>
      </c>
      <c r="AA269" s="34">
        <v>0</v>
      </c>
      <c r="AB269" s="9">
        <v>0</v>
      </c>
      <c r="AC269" s="35">
        <f t="shared" si="958"/>
        <v>0</v>
      </c>
      <c r="AD269" s="57">
        <v>105</v>
      </c>
      <c r="AE269" s="9">
        <v>1469.521</v>
      </c>
      <c r="AF269" s="35">
        <f t="shared" si="959"/>
        <v>13995.438095238094</v>
      </c>
      <c r="AG269" s="34">
        <v>0</v>
      </c>
      <c r="AH269" s="9">
        <v>0</v>
      </c>
      <c r="AI269" s="35">
        <f t="shared" si="960"/>
        <v>0</v>
      </c>
      <c r="AJ269" s="34">
        <v>0</v>
      </c>
      <c r="AK269" s="9">
        <v>0</v>
      </c>
      <c r="AL269" s="35">
        <f t="shared" si="961"/>
        <v>0</v>
      </c>
      <c r="AM269" s="57">
        <v>253.25</v>
      </c>
      <c r="AN269" s="9">
        <v>4167.4579999999996</v>
      </c>
      <c r="AO269" s="35">
        <f t="shared" si="962"/>
        <v>16455.905231984205</v>
      </c>
      <c r="AP269" s="34">
        <v>0</v>
      </c>
      <c r="AQ269" s="9">
        <v>0</v>
      </c>
      <c r="AR269" s="35">
        <f t="shared" si="963"/>
        <v>0</v>
      </c>
      <c r="AS269" s="57">
        <v>276.67424999999997</v>
      </c>
      <c r="AT269" s="9">
        <v>4757.2629999999999</v>
      </c>
      <c r="AU269" s="35">
        <f t="shared" si="964"/>
        <v>17194.455212221594</v>
      </c>
      <c r="AV269" s="34">
        <v>0</v>
      </c>
      <c r="AW269" s="9">
        <v>0</v>
      </c>
      <c r="AX269" s="35">
        <f t="shared" si="965"/>
        <v>0</v>
      </c>
      <c r="AY269" s="34">
        <v>0</v>
      </c>
      <c r="AZ269" s="9">
        <v>0</v>
      </c>
      <c r="BA269" s="35">
        <f t="shared" si="966"/>
        <v>0</v>
      </c>
      <c r="BB269" s="34">
        <v>0</v>
      </c>
      <c r="BC269" s="9">
        <v>0</v>
      </c>
      <c r="BD269" s="35">
        <f t="shared" si="967"/>
        <v>0</v>
      </c>
      <c r="BE269" s="34">
        <v>0</v>
      </c>
      <c r="BF269" s="9">
        <v>0</v>
      </c>
      <c r="BG269" s="35">
        <f t="shared" si="968"/>
        <v>0</v>
      </c>
      <c r="BH269" s="57">
        <v>98.974999999999994</v>
      </c>
      <c r="BI269" s="9">
        <v>1575.6179999999999</v>
      </c>
      <c r="BJ269" s="35">
        <f t="shared" si="969"/>
        <v>15919.353372063651</v>
      </c>
      <c r="BK269" s="34">
        <v>0</v>
      </c>
      <c r="BL269" s="9">
        <v>0</v>
      </c>
      <c r="BM269" s="35">
        <f t="shared" si="970"/>
        <v>0</v>
      </c>
      <c r="BN269" s="34">
        <v>0</v>
      </c>
      <c r="BO269" s="9">
        <v>0</v>
      </c>
      <c r="BP269" s="35">
        <f t="shared" si="971"/>
        <v>0</v>
      </c>
      <c r="BQ269" s="34">
        <v>0</v>
      </c>
      <c r="BR269" s="9">
        <v>0</v>
      </c>
      <c r="BS269" s="35">
        <f t="shared" si="972"/>
        <v>0</v>
      </c>
      <c r="BT269" s="34">
        <v>0</v>
      </c>
      <c r="BU269" s="9">
        <v>0</v>
      </c>
      <c r="BV269" s="35">
        <f t="shared" si="973"/>
        <v>0</v>
      </c>
      <c r="BW269" s="34">
        <v>0</v>
      </c>
      <c r="BX269" s="9">
        <v>0</v>
      </c>
      <c r="BY269" s="35">
        <f t="shared" si="974"/>
        <v>0</v>
      </c>
      <c r="BZ269" s="34"/>
      <c r="CA269" s="9"/>
      <c r="CB269" s="35"/>
      <c r="CC269" s="34">
        <v>0</v>
      </c>
      <c r="CD269" s="9">
        <v>0</v>
      </c>
      <c r="CE269" s="35">
        <f t="shared" si="975"/>
        <v>0</v>
      </c>
      <c r="CF269" s="57">
        <v>200</v>
      </c>
      <c r="CG269" s="9">
        <v>3811.35</v>
      </c>
      <c r="CH269" s="35">
        <f t="shared" si="976"/>
        <v>19056.75</v>
      </c>
      <c r="CI269" s="34">
        <v>0</v>
      </c>
      <c r="CJ269" s="9">
        <v>0</v>
      </c>
      <c r="CK269" s="35">
        <f t="shared" si="977"/>
        <v>0</v>
      </c>
      <c r="CL269" s="34">
        <v>0</v>
      </c>
      <c r="CM269" s="9">
        <v>0</v>
      </c>
      <c r="CN269" s="35">
        <f t="shared" si="978"/>
        <v>0</v>
      </c>
      <c r="CO269" s="34">
        <v>0</v>
      </c>
      <c r="CP269" s="9">
        <v>0</v>
      </c>
      <c r="CQ269" s="35">
        <f t="shared" si="979"/>
        <v>0</v>
      </c>
      <c r="CR269" s="34">
        <v>0</v>
      </c>
      <c r="CS269" s="9">
        <v>0</v>
      </c>
      <c r="CT269" s="35">
        <f t="shared" si="980"/>
        <v>0</v>
      </c>
      <c r="CU269" s="34">
        <v>0</v>
      </c>
      <c r="CV269" s="9">
        <v>0</v>
      </c>
      <c r="CW269" s="35">
        <f t="shared" si="981"/>
        <v>0</v>
      </c>
      <c r="CX269" s="34">
        <v>0</v>
      </c>
      <c r="CY269" s="9">
        <v>0</v>
      </c>
      <c r="CZ269" s="35">
        <f t="shared" si="982"/>
        <v>0</v>
      </c>
      <c r="DA269" s="34">
        <v>0</v>
      </c>
      <c r="DB269" s="9">
        <v>0</v>
      </c>
      <c r="DC269" s="35">
        <f t="shared" si="983"/>
        <v>0</v>
      </c>
      <c r="DD269" s="34">
        <v>0</v>
      </c>
      <c r="DE269" s="9">
        <v>0</v>
      </c>
      <c r="DF269" s="35">
        <f t="shared" si="984"/>
        <v>0</v>
      </c>
      <c r="DG269" s="34">
        <v>0</v>
      </c>
      <c r="DH269" s="9">
        <v>0</v>
      </c>
      <c r="DI269" s="35">
        <f t="shared" si="985"/>
        <v>0</v>
      </c>
      <c r="DJ269" s="34">
        <v>0</v>
      </c>
      <c r="DK269" s="9">
        <v>0</v>
      </c>
      <c r="DL269" s="35">
        <f t="shared" si="986"/>
        <v>0</v>
      </c>
      <c r="DM269" s="34">
        <v>0</v>
      </c>
      <c r="DN269" s="9">
        <v>0</v>
      </c>
      <c r="DO269" s="35">
        <f t="shared" si="987"/>
        <v>0</v>
      </c>
      <c r="DP269" s="57">
        <v>486.20359999999999</v>
      </c>
      <c r="DQ269" s="9">
        <v>7208.5439999999999</v>
      </c>
      <c r="DR269" s="35">
        <f t="shared" si="988"/>
        <v>14826.183927885355</v>
      </c>
      <c r="DS269" s="34">
        <v>0</v>
      </c>
      <c r="DT269" s="9">
        <v>0</v>
      </c>
      <c r="DU269" s="35">
        <f t="shared" si="989"/>
        <v>0</v>
      </c>
      <c r="DV269" s="34">
        <v>0</v>
      </c>
      <c r="DW269" s="9">
        <v>0</v>
      </c>
      <c r="DX269" s="35">
        <f t="shared" si="990"/>
        <v>0</v>
      </c>
      <c r="DY269" s="34">
        <v>0</v>
      </c>
      <c r="DZ269" s="9">
        <v>0</v>
      </c>
      <c r="EA269" s="35">
        <f t="shared" si="991"/>
        <v>0</v>
      </c>
      <c r="EB269" s="7">
        <f t="shared" si="993"/>
        <v>2020.10285</v>
      </c>
      <c r="EC269" s="11">
        <f t="shared" si="994"/>
        <v>31110.655999999995</v>
      </c>
    </row>
    <row r="270" spans="1:133" x14ac:dyDescent="0.3">
      <c r="A270" s="43">
        <v>2024</v>
      </c>
      <c r="B270" s="35" t="s">
        <v>9</v>
      </c>
      <c r="C270" s="34">
        <v>0</v>
      </c>
      <c r="D270" s="9">
        <v>0</v>
      </c>
      <c r="E270" s="35">
        <f t="shared" ref="E270:E277" si="995">IF(C270=0,0,D270/C270*1000)</f>
        <v>0</v>
      </c>
      <c r="F270" s="34">
        <v>0</v>
      </c>
      <c r="G270" s="9">
        <v>0</v>
      </c>
      <c r="H270" s="35">
        <f t="shared" si="951"/>
        <v>0</v>
      </c>
      <c r="I270" s="34">
        <v>0</v>
      </c>
      <c r="J270" s="9">
        <v>0</v>
      </c>
      <c r="K270" s="35">
        <f t="shared" si="952"/>
        <v>0</v>
      </c>
      <c r="L270" s="34">
        <v>0</v>
      </c>
      <c r="M270" s="9">
        <v>0</v>
      </c>
      <c r="N270" s="35">
        <f t="shared" si="953"/>
        <v>0</v>
      </c>
      <c r="O270" s="34">
        <v>0</v>
      </c>
      <c r="P270" s="9">
        <v>0</v>
      </c>
      <c r="Q270" s="35">
        <f t="shared" si="954"/>
        <v>0</v>
      </c>
      <c r="R270" s="34">
        <v>0</v>
      </c>
      <c r="S270" s="9">
        <v>0</v>
      </c>
      <c r="T270" s="35">
        <f t="shared" si="955"/>
        <v>0</v>
      </c>
      <c r="U270" s="34">
        <v>0</v>
      </c>
      <c r="V270" s="9">
        <v>0</v>
      </c>
      <c r="W270" s="35">
        <f t="shared" si="956"/>
        <v>0</v>
      </c>
      <c r="X270" s="57">
        <v>200</v>
      </c>
      <c r="Y270" s="9">
        <v>2852.3049999999998</v>
      </c>
      <c r="Z270" s="35">
        <f t="shared" si="957"/>
        <v>14261.525</v>
      </c>
      <c r="AA270" s="34">
        <v>0</v>
      </c>
      <c r="AB270" s="9">
        <v>0</v>
      </c>
      <c r="AC270" s="35">
        <f t="shared" si="958"/>
        <v>0</v>
      </c>
      <c r="AD270" s="57">
        <v>3</v>
      </c>
      <c r="AE270" s="9">
        <v>5612.7730000000001</v>
      </c>
      <c r="AF270" s="35">
        <f t="shared" si="959"/>
        <v>1870924.3333333335</v>
      </c>
      <c r="AG270" s="34">
        <v>0</v>
      </c>
      <c r="AH270" s="9">
        <v>0</v>
      </c>
      <c r="AI270" s="35">
        <f t="shared" si="960"/>
        <v>0</v>
      </c>
      <c r="AJ270" s="34">
        <v>0</v>
      </c>
      <c r="AK270" s="9">
        <v>0</v>
      </c>
      <c r="AL270" s="35">
        <f t="shared" si="961"/>
        <v>0</v>
      </c>
      <c r="AM270" s="57">
        <v>228.47499999999999</v>
      </c>
      <c r="AN270" s="9">
        <v>4169.1980000000003</v>
      </c>
      <c r="AO270" s="35">
        <f t="shared" si="962"/>
        <v>18247.939599518548</v>
      </c>
      <c r="AP270" s="34">
        <v>0</v>
      </c>
      <c r="AQ270" s="9">
        <v>0</v>
      </c>
      <c r="AR270" s="35">
        <f t="shared" si="963"/>
        <v>0</v>
      </c>
      <c r="AS270" s="57">
        <v>1036.6720299999999</v>
      </c>
      <c r="AT270" s="9">
        <v>17439.192999999999</v>
      </c>
      <c r="AU270" s="35">
        <f t="shared" si="964"/>
        <v>16822.285636470773</v>
      </c>
      <c r="AV270" s="34">
        <v>0</v>
      </c>
      <c r="AW270" s="9">
        <v>0</v>
      </c>
      <c r="AX270" s="35">
        <f t="shared" si="965"/>
        <v>0</v>
      </c>
      <c r="AY270" s="34">
        <v>0</v>
      </c>
      <c r="AZ270" s="9">
        <v>0</v>
      </c>
      <c r="BA270" s="35">
        <f t="shared" si="966"/>
        <v>0</v>
      </c>
      <c r="BB270" s="34">
        <v>0</v>
      </c>
      <c r="BC270" s="9">
        <v>0</v>
      </c>
      <c r="BD270" s="35">
        <f t="shared" si="967"/>
        <v>0</v>
      </c>
      <c r="BE270" s="34">
        <v>0</v>
      </c>
      <c r="BF270" s="9">
        <v>0</v>
      </c>
      <c r="BG270" s="35">
        <f t="shared" si="968"/>
        <v>0</v>
      </c>
      <c r="BH270" s="57">
        <v>296.97500000000002</v>
      </c>
      <c r="BI270" s="9">
        <v>4974.3639999999996</v>
      </c>
      <c r="BJ270" s="35">
        <f t="shared" si="969"/>
        <v>16750.11027864298</v>
      </c>
      <c r="BK270" s="34">
        <v>0</v>
      </c>
      <c r="BL270" s="9">
        <v>0</v>
      </c>
      <c r="BM270" s="35">
        <f t="shared" si="970"/>
        <v>0</v>
      </c>
      <c r="BN270" s="34">
        <v>0</v>
      </c>
      <c r="BO270" s="9">
        <v>0</v>
      </c>
      <c r="BP270" s="35">
        <f t="shared" si="971"/>
        <v>0</v>
      </c>
      <c r="BQ270" s="34">
        <v>0</v>
      </c>
      <c r="BR270" s="9">
        <v>0</v>
      </c>
      <c r="BS270" s="35">
        <f t="shared" si="972"/>
        <v>0</v>
      </c>
      <c r="BT270" s="34">
        <v>0</v>
      </c>
      <c r="BU270" s="9">
        <v>0</v>
      </c>
      <c r="BV270" s="35">
        <f t="shared" si="973"/>
        <v>0</v>
      </c>
      <c r="BW270" s="34">
        <v>0</v>
      </c>
      <c r="BX270" s="9">
        <v>0</v>
      </c>
      <c r="BY270" s="35">
        <f t="shared" si="974"/>
        <v>0</v>
      </c>
      <c r="BZ270" s="34"/>
      <c r="CA270" s="9"/>
      <c r="CB270" s="35"/>
      <c r="CC270" s="34">
        <v>0</v>
      </c>
      <c r="CD270" s="9">
        <v>0</v>
      </c>
      <c r="CE270" s="35">
        <f t="shared" si="975"/>
        <v>0</v>
      </c>
      <c r="CF270" s="57">
        <v>300.375</v>
      </c>
      <c r="CG270" s="9">
        <v>6296.3059999999996</v>
      </c>
      <c r="CH270" s="35">
        <f t="shared" si="976"/>
        <v>20961.48481065335</v>
      </c>
      <c r="CI270" s="34">
        <v>0</v>
      </c>
      <c r="CJ270" s="9">
        <v>0</v>
      </c>
      <c r="CK270" s="35">
        <f t="shared" si="977"/>
        <v>0</v>
      </c>
      <c r="CL270" s="57">
        <v>16</v>
      </c>
      <c r="CM270" s="9">
        <v>1044.3900000000001</v>
      </c>
      <c r="CN270" s="35">
        <f t="shared" si="978"/>
        <v>65274.375000000007</v>
      </c>
      <c r="CO270" s="34">
        <v>0</v>
      </c>
      <c r="CP270" s="9">
        <v>0</v>
      </c>
      <c r="CQ270" s="35">
        <f t="shared" si="979"/>
        <v>0</v>
      </c>
      <c r="CR270" s="34">
        <v>0</v>
      </c>
      <c r="CS270" s="9">
        <v>0</v>
      </c>
      <c r="CT270" s="35">
        <f t="shared" si="980"/>
        <v>0</v>
      </c>
      <c r="CU270" s="34">
        <v>0</v>
      </c>
      <c r="CV270" s="9">
        <v>0</v>
      </c>
      <c r="CW270" s="35">
        <f t="shared" si="981"/>
        <v>0</v>
      </c>
      <c r="CX270" s="34">
        <v>0</v>
      </c>
      <c r="CY270" s="9">
        <v>0</v>
      </c>
      <c r="CZ270" s="35">
        <f t="shared" si="982"/>
        <v>0</v>
      </c>
      <c r="DA270" s="34">
        <v>0</v>
      </c>
      <c r="DB270" s="9">
        <v>0</v>
      </c>
      <c r="DC270" s="35">
        <f t="shared" si="983"/>
        <v>0</v>
      </c>
      <c r="DD270" s="34">
        <v>0</v>
      </c>
      <c r="DE270" s="9">
        <v>0</v>
      </c>
      <c r="DF270" s="35">
        <f t="shared" si="984"/>
        <v>0</v>
      </c>
      <c r="DG270" s="34">
        <v>0</v>
      </c>
      <c r="DH270" s="9">
        <v>0</v>
      </c>
      <c r="DI270" s="35">
        <f t="shared" si="985"/>
        <v>0</v>
      </c>
      <c r="DJ270" s="34">
        <v>0</v>
      </c>
      <c r="DK270" s="9">
        <v>0</v>
      </c>
      <c r="DL270" s="35">
        <f t="shared" si="986"/>
        <v>0</v>
      </c>
      <c r="DM270" s="34">
        <v>0</v>
      </c>
      <c r="DN270" s="9">
        <v>0</v>
      </c>
      <c r="DO270" s="35">
        <f t="shared" si="987"/>
        <v>0</v>
      </c>
      <c r="DP270" s="57">
        <v>367.24353000000002</v>
      </c>
      <c r="DQ270" s="9">
        <v>5545.8680000000004</v>
      </c>
      <c r="DR270" s="35">
        <f t="shared" si="988"/>
        <v>15101.336162409723</v>
      </c>
      <c r="DS270" s="57">
        <v>0.52800000000000002</v>
      </c>
      <c r="DT270" s="9">
        <v>87.153999999999996</v>
      </c>
      <c r="DU270" s="35">
        <f t="shared" si="989"/>
        <v>165064.39393939395</v>
      </c>
      <c r="DV270" s="34">
        <v>0</v>
      </c>
      <c r="DW270" s="9">
        <v>0</v>
      </c>
      <c r="DX270" s="35">
        <f t="shared" si="990"/>
        <v>0</v>
      </c>
      <c r="DY270" s="34">
        <v>0</v>
      </c>
      <c r="DZ270" s="9">
        <v>0</v>
      </c>
      <c r="EA270" s="35">
        <f t="shared" si="991"/>
        <v>0</v>
      </c>
      <c r="EB270" s="7">
        <f t="shared" si="993"/>
        <v>2449.26856</v>
      </c>
      <c r="EC270" s="11">
        <f t="shared" si="994"/>
        <v>48021.550999999999</v>
      </c>
    </row>
    <row r="271" spans="1:133" x14ac:dyDescent="0.3">
      <c r="A271" s="43">
        <v>2024</v>
      </c>
      <c r="B271" s="44" t="s">
        <v>10</v>
      </c>
      <c r="C271" s="34">
        <v>0</v>
      </c>
      <c r="D271" s="9">
        <v>0</v>
      </c>
      <c r="E271" s="35">
        <f t="shared" si="995"/>
        <v>0</v>
      </c>
      <c r="F271" s="34">
        <v>0</v>
      </c>
      <c r="G271" s="9">
        <v>0</v>
      </c>
      <c r="H271" s="35">
        <f t="shared" si="951"/>
        <v>0</v>
      </c>
      <c r="I271" s="34">
        <v>0</v>
      </c>
      <c r="J271" s="9">
        <v>0</v>
      </c>
      <c r="K271" s="35">
        <f t="shared" si="952"/>
        <v>0</v>
      </c>
      <c r="L271" s="34">
        <v>0</v>
      </c>
      <c r="M271" s="9">
        <v>0</v>
      </c>
      <c r="N271" s="35">
        <f t="shared" si="953"/>
        <v>0</v>
      </c>
      <c r="O271" s="34">
        <v>0</v>
      </c>
      <c r="P271" s="9">
        <v>0</v>
      </c>
      <c r="Q271" s="35">
        <f t="shared" si="954"/>
        <v>0</v>
      </c>
      <c r="R271" s="34">
        <v>0</v>
      </c>
      <c r="S271" s="9">
        <v>0</v>
      </c>
      <c r="T271" s="35">
        <f t="shared" si="955"/>
        <v>0</v>
      </c>
      <c r="U271" s="34">
        <v>0</v>
      </c>
      <c r="V271" s="9">
        <v>0</v>
      </c>
      <c r="W271" s="35">
        <f t="shared" si="956"/>
        <v>0</v>
      </c>
      <c r="X271" s="57">
        <v>200</v>
      </c>
      <c r="Y271" s="9">
        <v>3023.3130000000001</v>
      </c>
      <c r="Z271" s="35">
        <f t="shared" si="957"/>
        <v>15116.565000000001</v>
      </c>
      <c r="AA271" s="34">
        <v>0</v>
      </c>
      <c r="AB271" s="9">
        <v>0</v>
      </c>
      <c r="AC271" s="35">
        <f t="shared" si="958"/>
        <v>0</v>
      </c>
      <c r="AD271" s="34">
        <v>0</v>
      </c>
      <c r="AE271" s="9">
        <v>0</v>
      </c>
      <c r="AF271" s="35">
        <f t="shared" si="959"/>
        <v>0</v>
      </c>
      <c r="AG271" s="34">
        <v>0</v>
      </c>
      <c r="AH271" s="9">
        <v>0</v>
      </c>
      <c r="AI271" s="35">
        <f t="shared" si="960"/>
        <v>0</v>
      </c>
      <c r="AJ271" s="34">
        <v>0</v>
      </c>
      <c r="AK271" s="9">
        <v>0</v>
      </c>
      <c r="AL271" s="35">
        <f t="shared" si="961"/>
        <v>0</v>
      </c>
      <c r="AM271" s="57">
        <v>356.5</v>
      </c>
      <c r="AN271" s="9">
        <v>6646.9459999999999</v>
      </c>
      <c r="AO271" s="35">
        <f t="shared" si="962"/>
        <v>18645.009817671809</v>
      </c>
      <c r="AP271" s="34">
        <v>0</v>
      </c>
      <c r="AQ271" s="9">
        <v>0</v>
      </c>
      <c r="AR271" s="35">
        <f t="shared" si="963"/>
        <v>0</v>
      </c>
      <c r="AS271" s="57">
        <v>362</v>
      </c>
      <c r="AT271" s="9">
        <v>6028.01</v>
      </c>
      <c r="AU271" s="35">
        <f t="shared" si="964"/>
        <v>16651.961325966851</v>
      </c>
      <c r="AV271" s="34">
        <v>0</v>
      </c>
      <c r="AW271" s="9">
        <v>0</v>
      </c>
      <c r="AX271" s="35">
        <f t="shared" si="965"/>
        <v>0</v>
      </c>
      <c r="AY271" s="57">
        <v>0.25</v>
      </c>
      <c r="AZ271" s="9">
        <v>50.796999999999997</v>
      </c>
      <c r="BA271" s="35">
        <f t="shared" si="966"/>
        <v>203188</v>
      </c>
      <c r="BB271" s="34">
        <v>0</v>
      </c>
      <c r="BC271" s="9">
        <v>0</v>
      </c>
      <c r="BD271" s="35">
        <f t="shared" si="967"/>
        <v>0</v>
      </c>
      <c r="BE271" s="34">
        <v>0</v>
      </c>
      <c r="BF271" s="9">
        <v>0</v>
      </c>
      <c r="BG271" s="35">
        <f t="shared" si="968"/>
        <v>0</v>
      </c>
      <c r="BH271" s="34">
        <v>0</v>
      </c>
      <c r="BI271" s="9">
        <v>0</v>
      </c>
      <c r="BJ271" s="35">
        <f t="shared" si="969"/>
        <v>0</v>
      </c>
      <c r="BK271" s="34">
        <v>0</v>
      </c>
      <c r="BL271" s="9">
        <v>0</v>
      </c>
      <c r="BM271" s="35">
        <f t="shared" si="970"/>
        <v>0</v>
      </c>
      <c r="BN271" s="34">
        <v>0</v>
      </c>
      <c r="BO271" s="9">
        <v>0</v>
      </c>
      <c r="BP271" s="35">
        <f t="shared" si="971"/>
        <v>0</v>
      </c>
      <c r="BQ271" s="34">
        <v>0</v>
      </c>
      <c r="BR271" s="9">
        <v>0</v>
      </c>
      <c r="BS271" s="35">
        <f t="shared" si="972"/>
        <v>0</v>
      </c>
      <c r="BT271" s="34">
        <v>0</v>
      </c>
      <c r="BU271" s="9">
        <v>0</v>
      </c>
      <c r="BV271" s="35">
        <f t="shared" si="973"/>
        <v>0</v>
      </c>
      <c r="BW271" s="34">
        <v>0</v>
      </c>
      <c r="BX271" s="9">
        <v>0</v>
      </c>
      <c r="BY271" s="35">
        <f t="shared" si="974"/>
        <v>0</v>
      </c>
      <c r="BZ271" s="34"/>
      <c r="CA271" s="9"/>
      <c r="CB271" s="35"/>
      <c r="CC271" s="34">
        <v>0</v>
      </c>
      <c r="CD271" s="9">
        <v>0</v>
      </c>
      <c r="CE271" s="35">
        <f t="shared" si="975"/>
        <v>0</v>
      </c>
      <c r="CF271" s="57">
        <v>180.50104000000002</v>
      </c>
      <c r="CG271" s="9">
        <v>3772.2280000000001</v>
      </c>
      <c r="CH271" s="35">
        <f t="shared" si="976"/>
        <v>20898.649669830156</v>
      </c>
      <c r="CI271" s="34">
        <v>0</v>
      </c>
      <c r="CJ271" s="9">
        <v>0</v>
      </c>
      <c r="CK271" s="35">
        <f t="shared" si="977"/>
        <v>0</v>
      </c>
      <c r="CL271" s="57">
        <v>32</v>
      </c>
      <c r="CM271" s="9">
        <v>2092.6559999999999</v>
      </c>
      <c r="CN271" s="35">
        <f t="shared" si="978"/>
        <v>65395.5</v>
      </c>
      <c r="CO271" s="34">
        <v>0</v>
      </c>
      <c r="CP271" s="9">
        <v>0</v>
      </c>
      <c r="CQ271" s="35">
        <f t="shared" si="979"/>
        <v>0</v>
      </c>
      <c r="CR271" s="34">
        <v>0</v>
      </c>
      <c r="CS271" s="9">
        <v>0</v>
      </c>
      <c r="CT271" s="35">
        <f t="shared" si="980"/>
        <v>0</v>
      </c>
      <c r="CU271" s="34">
        <v>0</v>
      </c>
      <c r="CV271" s="9">
        <v>0</v>
      </c>
      <c r="CW271" s="35">
        <f t="shared" si="981"/>
        <v>0</v>
      </c>
      <c r="CX271" s="34">
        <v>0</v>
      </c>
      <c r="CY271" s="9">
        <v>0</v>
      </c>
      <c r="CZ271" s="35">
        <f t="shared" si="982"/>
        <v>0</v>
      </c>
      <c r="DA271" s="34">
        <v>0</v>
      </c>
      <c r="DB271" s="9">
        <v>0</v>
      </c>
      <c r="DC271" s="35">
        <f t="shared" si="983"/>
        <v>0</v>
      </c>
      <c r="DD271" s="34">
        <v>0</v>
      </c>
      <c r="DE271" s="9">
        <v>0</v>
      </c>
      <c r="DF271" s="35">
        <f t="shared" si="984"/>
        <v>0</v>
      </c>
      <c r="DG271" s="34">
        <v>0</v>
      </c>
      <c r="DH271" s="9">
        <v>0</v>
      </c>
      <c r="DI271" s="35">
        <f t="shared" si="985"/>
        <v>0</v>
      </c>
      <c r="DJ271" s="34">
        <v>0</v>
      </c>
      <c r="DK271" s="9">
        <v>0</v>
      </c>
      <c r="DL271" s="35">
        <f t="shared" si="986"/>
        <v>0</v>
      </c>
      <c r="DM271" s="34">
        <v>0</v>
      </c>
      <c r="DN271" s="9">
        <v>0</v>
      </c>
      <c r="DO271" s="35">
        <f t="shared" si="987"/>
        <v>0</v>
      </c>
      <c r="DP271" s="57">
        <v>74.992360000000005</v>
      </c>
      <c r="DQ271" s="9">
        <v>1112.8499999999999</v>
      </c>
      <c r="DR271" s="35">
        <f t="shared" si="988"/>
        <v>14839.511651586907</v>
      </c>
      <c r="DS271" s="34">
        <v>0</v>
      </c>
      <c r="DT271" s="9">
        <v>0</v>
      </c>
      <c r="DU271" s="35">
        <f t="shared" si="989"/>
        <v>0</v>
      </c>
      <c r="DV271" s="34">
        <v>0</v>
      </c>
      <c r="DW271" s="9">
        <v>0</v>
      </c>
      <c r="DX271" s="35">
        <f t="shared" si="990"/>
        <v>0</v>
      </c>
      <c r="DY271" s="34">
        <v>0</v>
      </c>
      <c r="DZ271" s="9">
        <v>0</v>
      </c>
      <c r="EA271" s="35">
        <f t="shared" si="991"/>
        <v>0</v>
      </c>
      <c r="EB271" s="7">
        <f t="shared" si="993"/>
        <v>1206.2434000000001</v>
      </c>
      <c r="EC271" s="11">
        <f t="shared" si="994"/>
        <v>22726.799999999999</v>
      </c>
    </row>
    <row r="272" spans="1:133" x14ac:dyDescent="0.3">
      <c r="A272" s="43">
        <v>2024</v>
      </c>
      <c r="B272" s="44" t="s">
        <v>11</v>
      </c>
      <c r="C272" s="34">
        <v>0</v>
      </c>
      <c r="D272" s="9">
        <v>0</v>
      </c>
      <c r="E272" s="35">
        <f t="shared" si="995"/>
        <v>0</v>
      </c>
      <c r="F272" s="34">
        <v>0</v>
      </c>
      <c r="G272" s="9">
        <v>0</v>
      </c>
      <c r="H272" s="35">
        <f t="shared" si="951"/>
        <v>0</v>
      </c>
      <c r="I272" s="34">
        <v>0</v>
      </c>
      <c r="J272" s="9">
        <v>0</v>
      </c>
      <c r="K272" s="35">
        <f t="shared" si="952"/>
        <v>0</v>
      </c>
      <c r="L272" s="34">
        <v>0</v>
      </c>
      <c r="M272" s="9">
        <v>0</v>
      </c>
      <c r="N272" s="35">
        <f t="shared" si="953"/>
        <v>0</v>
      </c>
      <c r="O272" s="34">
        <v>0</v>
      </c>
      <c r="P272" s="9">
        <v>0</v>
      </c>
      <c r="Q272" s="35">
        <f t="shared" si="954"/>
        <v>0</v>
      </c>
      <c r="R272" s="34">
        <v>0</v>
      </c>
      <c r="S272" s="9">
        <v>0</v>
      </c>
      <c r="T272" s="35">
        <f t="shared" si="955"/>
        <v>0</v>
      </c>
      <c r="U272" s="34">
        <v>0</v>
      </c>
      <c r="V272" s="9">
        <v>0</v>
      </c>
      <c r="W272" s="35">
        <f t="shared" si="956"/>
        <v>0</v>
      </c>
      <c r="X272" s="57">
        <v>5.81</v>
      </c>
      <c r="Y272" s="62">
        <v>929.99300000000005</v>
      </c>
      <c r="Z272" s="35">
        <f t="shared" si="957"/>
        <v>160067.64199655768</v>
      </c>
      <c r="AA272" s="34">
        <v>0</v>
      </c>
      <c r="AB272" s="9">
        <v>0</v>
      </c>
      <c r="AC272" s="35">
        <f t="shared" si="958"/>
        <v>0</v>
      </c>
      <c r="AD272" s="57">
        <v>193</v>
      </c>
      <c r="AE272" s="62">
        <v>10029.186</v>
      </c>
      <c r="AF272" s="35">
        <f t="shared" si="959"/>
        <v>51964.694300518131</v>
      </c>
      <c r="AG272" s="34">
        <v>0</v>
      </c>
      <c r="AH272" s="9">
        <v>0</v>
      </c>
      <c r="AI272" s="35">
        <f t="shared" si="960"/>
        <v>0</v>
      </c>
      <c r="AJ272" s="34">
        <v>0</v>
      </c>
      <c r="AK272" s="9">
        <v>0</v>
      </c>
      <c r="AL272" s="35">
        <f t="shared" si="961"/>
        <v>0</v>
      </c>
      <c r="AM272" s="34">
        <v>0</v>
      </c>
      <c r="AN272" s="9">
        <v>0</v>
      </c>
      <c r="AO272" s="35">
        <f t="shared" si="962"/>
        <v>0</v>
      </c>
      <c r="AP272" s="34">
        <v>0</v>
      </c>
      <c r="AQ272" s="9">
        <v>0</v>
      </c>
      <c r="AR272" s="35">
        <f t="shared" si="963"/>
        <v>0</v>
      </c>
      <c r="AS272" s="57">
        <v>627.54</v>
      </c>
      <c r="AT272" s="62">
        <v>12399.674999999999</v>
      </c>
      <c r="AU272" s="35">
        <f t="shared" si="964"/>
        <v>19759.178697772251</v>
      </c>
      <c r="AV272" s="34">
        <v>0</v>
      </c>
      <c r="AW272" s="9">
        <v>0</v>
      </c>
      <c r="AX272" s="35">
        <f t="shared" si="965"/>
        <v>0</v>
      </c>
      <c r="AY272" s="57">
        <v>2.5000000000000001E-2</v>
      </c>
      <c r="AZ272" s="62">
        <v>2.8170000000000002</v>
      </c>
      <c r="BA272" s="35">
        <f t="shared" si="966"/>
        <v>112680</v>
      </c>
      <c r="BB272" s="34">
        <v>0</v>
      </c>
      <c r="BC272" s="9">
        <v>0</v>
      </c>
      <c r="BD272" s="35">
        <f t="shared" si="967"/>
        <v>0</v>
      </c>
      <c r="BE272" s="34">
        <v>0</v>
      </c>
      <c r="BF272" s="9">
        <v>0</v>
      </c>
      <c r="BG272" s="35">
        <f t="shared" si="968"/>
        <v>0</v>
      </c>
      <c r="BH272" s="34">
        <v>0</v>
      </c>
      <c r="BI272" s="9">
        <v>0</v>
      </c>
      <c r="BJ272" s="35">
        <f t="shared" si="969"/>
        <v>0</v>
      </c>
      <c r="BK272" s="34">
        <v>0</v>
      </c>
      <c r="BL272" s="9">
        <v>0</v>
      </c>
      <c r="BM272" s="35">
        <f t="shared" si="970"/>
        <v>0</v>
      </c>
      <c r="BN272" s="34">
        <v>0</v>
      </c>
      <c r="BO272" s="9">
        <v>0</v>
      </c>
      <c r="BP272" s="35">
        <f t="shared" si="971"/>
        <v>0</v>
      </c>
      <c r="BQ272" s="34">
        <v>0</v>
      </c>
      <c r="BR272" s="9">
        <v>0</v>
      </c>
      <c r="BS272" s="35">
        <f t="shared" si="972"/>
        <v>0</v>
      </c>
      <c r="BT272" s="34">
        <v>0</v>
      </c>
      <c r="BU272" s="9">
        <v>0</v>
      </c>
      <c r="BV272" s="35">
        <f t="shared" si="973"/>
        <v>0</v>
      </c>
      <c r="BW272" s="34">
        <v>0</v>
      </c>
      <c r="BX272" s="9">
        <v>0</v>
      </c>
      <c r="BY272" s="35">
        <f t="shared" si="974"/>
        <v>0</v>
      </c>
      <c r="BZ272" s="34"/>
      <c r="CA272" s="9"/>
      <c r="CB272" s="35"/>
      <c r="CC272" s="34">
        <v>0</v>
      </c>
      <c r="CD272" s="9">
        <v>0</v>
      </c>
      <c r="CE272" s="35">
        <f t="shared" si="975"/>
        <v>0</v>
      </c>
      <c r="CF272" s="57">
        <v>20.6</v>
      </c>
      <c r="CG272" s="62">
        <v>2128.1260000000002</v>
      </c>
      <c r="CH272" s="35">
        <f t="shared" si="976"/>
        <v>103307.08737864078</v>
      </c>
      <c r="CI272" s="34">
        <v>0</v>
      </c>
      <c r="CJ272" s="9">
        <v>0</v>
      </c>
      <c r="CK272" s="35">
        <f t="shared" si="977"/>
        <v>0</v>
      </c>
      <c r="CL272" s="34">
        <v>0</v>
      </c>
      <c r="CM272" s="9">
        <v>0</v>
      </c>
      <c r="CN272" s="35">
        <f t="shared" si="978"/>
        <v>0</v>
      </c>
      <c r="CO272" s="34">
        <v>0</v>
      </c>
      <c r="CP272" s="9">
        <v>0</v>
      </c>
      <c r="CQ272" s="35">
        <f t="shared" si="979"/>
        <v>0</v>
      </c>
      <c r="CR272" s="34">
        <v>0</v>
      </c>
      <c r="CS272" s="9">
        <v>0</v>
      </c>
      <c r="CT272" s="35">
        <f t="shared" si="980"/>
        <v>0</v>
      </c>
      <c r="CU272" s="34">
        <v>0</v>
      </c>
      <c r="CV272" s="9">
        <v>0</v>
      </c>
      <c r="CW272" s="35">
        <f t="shared" si="981"/>
        <v>0</v>
      </c>
      <c r="CX272" s="34">
        <v>0</v>
      </c>
      <c r="CY272" s="9">
        <v>0</v>
      </c>
      <c r="CZ272" s="35">
        <f t="shared" si="982"/>
        <v>0</v>
      </c>
      <c r="DA272" s="57">
        <v>1.1000000000000001E-3</v>
      </c>
      <c r="DB272" s="62">
        <v>2.1709999999999998</v>
      </c>
      <c r="DC272" s="35">
        <f t="shared" si="983"/>
        <v>1973636.3636363633</v>
      </c>
      <c r="DD272" s="34">
        <v>0</v>
      </c>
      <c r="DE272" s="9">
        <v>0</v>
      </c>
      <c r="DF272" s="35">
        <f t="shared" si="984"/>
        <v>0</v>
      </c>
      <c r="DG272" s="34">
        <v>0</v>
      </c>
      <c r="DH272" s="9">
        <v>0</v>
      </c>
      <c r="DI272" s="35">
        <f t="shared" si="985"/>
        <v>0</v>
      </c>
      <c r="DJ272" s="34">
        <v>0</v>
      </c>
      <c r="DK272" s="9">
        <v>0</v>
      </c>
      <c r="DL272" s="35">
        <f t="shared" si="986"/>
        <v>0</v>
      </c>
      <c r="DM272" s="34">
        <v>0</v>
      </c>
      <c r="DN272" s="9">
        <v>0</v>
      </c>
      <c r="DO272" s="35">
        <f t="shared" si="987"/>
        <v>0</v>
      </c>
      <c r="DP272" s="57">
        <v>254.3015</v>
      </c>
      <c r="DQ272" s="62">
        <v>3874.4279999999999</v>
      </c>
      <c r="DR272" s="35">
        <f t="shared" si="988"/>
        <v>15235.568803172611</v>
      </c>
      <c r="DS272" s="34">
        <v>0</v>
      </c>
      <c r="DT272" s="9">
        <v>0</v>
      </c>
      <c r="DU272" s="35">
        <f t="shared" si="989"/>
        <v>0</v>
      </c>
      <c r="DV272" s="34">
        <v>0</v>
      </c>
      <c r="DW272" s="9">
        <v>0</v>
      </c>
      <c r="DX272" s="35">
        <f t="shared" si="990"/>
        <v>0</v>
      </c>
      <c r="DY272" s="34">
        <v>0</v>
      </c>
      <c r="DZ272" s="9">
        <v>0</v>
      </c>
      <c r="EA272" s="35">
        <f t="shared" si="991"/>
        <v>0</v>
      </c>
      <c r="EB272" s="7">
        <f t="shared" si="993"/>
        <v>1101.2775999999999</v>
      </c>
      <c r="EC272" s="11">
        <f t="shared" si="994"/>
        <v>29366.395999999997</v>
      </c>
    </row>
    <row r="273" spans="1:133" x14ac:dyDescent="0.3">
      <c r="A273" s="43">
        <v>2024</v>
      </c>
      <c r="B273" s="44" t="s">
        <v>12</v>
      </c>
      <c r="C273" s="34">
        <v>0</v>
      </c>
      <c r="D273" s="9">
        <v>0</v>
      </c>
      <c r="E273" s="35">
        <f t="shared" si="995"/>
        <v>0</v>
      </c>
      <c r="F273" s="34">
        <v>0</v>
      </c>
      <c r="G273" s="9">
        <v>0</v>
      </c>
      <c r="H273" s="35">
        <f t="shared" si="951"/>
        <v>0</v>
      </c>
      <c r="I273" s="34">
        <v>0</v>
      </c>
      <c r="J273" s="9">
        <v>0</v>
      </c>
      <c r="K273" s="35">
        <f t="shared" si="952"/>
        <v>0</v>
      </c>
      <c r="L273" s="34">
        <v>0</v>
      </c>
      <c r="M273" s="9">
        <v>0</v>
      </c>
      <c r="N273" s="35">
        <f t="shared" si="953"/>
        <v>0</v>
      </c>
      <c r="O273" s="34">
        <v>0</v>
      </c>
      <c r="P273" s="9">
        <v>0</v>
      </c>
      <c r="Q273" s="35">
        <f t="shared" si="954"/>
        <v>0</v>
      </c>
      <c r="R273" s="34">
        <v>0</v>
      </c>
      <c r="S273" s="9">
        <v>0</v>
      </c>
      <c r="T273" s="35">
        <f t="shared" si="955"/>
        <v>0</v>
      </c>
      <c r="U273" s="34">
        <v>0</v>
      </c>
      <c r="V273" s="9">
        <v>0</v>
      </c>
      <c r="W273" s="35">
        <f t="shared" si="956"/>
        <v>0</v>
      </c>
      <c r="X273" s="57">
        <v>239.4</v>
      </c>
      <c r="Y273" s="9">
        <v>3596.1790000000001</v>
      </c>
      <c r="Z273" s="35">
        <f t="shared" si="957"/>
        <v>15021.633249791144</v>
      </c>
      <c r="AA273" s="57">
        <v>0.02</v>
      </c>
      <c r="AB273" s="9">
        <v>63.771000000000001</v>
      </c>
      <c r="AC273" s="35">
        <f t="shared" si="958"/>
        <v>3188550</v>
      </c>
      <c r="AD273" s="57">
        <v>29</v>
      </c>
      <c r="AE273" s="9">
        <v>504.81299999999999</v>
      </c>
      <c r="AF273" s="35">
        <f t="shared" si="959"/>
        <v>17407.344827586207</v>
      </c>
      <c r="AG273" s="34">
        <v>0</v>
      </c>
      <c r="AH273" s="9">
        <v>0</v>
      </c>
      <c r="AI273" s="35">
        <f t="shared" si="960"/>
        <v>0</v>
      </c>
      <c r="AJ273" s="34">
        <v>0</v>
      </c>
      <c r="AK273" s="9">
        <v>0</v>
      </c>
      <c r="AL273" s="35">
        <f t="shared" si="961"/>
        <v>0</v>
      </c>
      <c r="AM273" s="57">
        <v>397.21863999999999</v>
      </c>
      <c r="AN273" s="9">
        <v>7228.6890000000003</v>
      </c>
      <c r="AO273" s="35">
        <f t="shared" si="962"/>
        <v>18198.262297056353</v>
      </c>
      <c r="AP273" s="34">
        <v>0</v>
      </c>
      <c r="AQ273" s="9">
        <v>0</v>
      </c>
      <c r="AR273" s="35">
        <f t="shared" si="963"/>
        <v>0</v>
      </c>
      <c r="AS273" s="57">
        <v>403.17599999999999</v>
      </c>
      <c r="AT273" s="9">
        <v>8810.4879999999994</v>
      </c>
      <c r="AU273" s="35">
        <f t="shared" si="964"/>
        <v>21852.709486675791</v>
      </c>
      <c r="AV273" s="34">
        <v>0</v>
      </c>
      <c r="AW273" s="9">
        <v>0</v>
      </c>
      <c r="AX273" s="35">
        <f t="shared" si="965"/>
        <v>0</v>
      </c>
      <c r="AY273" s="57">
        <v>0.3</v>
      </c>
      <c r="AZ273" s="9">
        <v>46.8</v>
      </c>
      <c r="BA273" s="35">
        <f t="shared" si="966"/>
        <v>156000</v>
      </c>
      <c r="BB273" s="34">
        <v>0</v>
      </c>
      <c r="BC273" s="9">
        <v>0</v>
      </c>
      <c r="BD273" s="35">
        <f t="shared" si="967"/>
        <v>0</v>
      </c>
      <c r="BE273" s="34">
        <v>0</v>
      </c>
      <c r="BF273" s="9">
        <v>0</v>
      </c>
      <c r="BG273" s="35">
        <f t="shared" si="968"/>
        <v>0</v>
      </c>
      <c r="BH273" s="34">
        <v>0</v>
      </c>
      <c r="BI273" s="9">
        <v>0</v>
      </c>
      <c r="BJ273" s="35">
        <f t="shared" si="969"/>
        <v>0</v>
      </c>
      <c r="BK273" s="34">
        <v>0</v>
      </c>
      <c r="BL273" s="9">
        <v>0</v>
      </c>
      <c r="BM273" s="35">
        <f t="shared" si="970"/>
        <v>0</v>
      </c>
      <c r="BN273" s="34">
        <v>0</v>
      </c>
      <c r="BO273" s="9">
        <v>0</v>
      </c>
      <c r="BP273" s="35">
        <f t="shared" si="971"/>
        <v>0</v>
      </c>
      <c r="BQ273" s="34">
        <v>0</v>
      </c>
      <c r="BR273" s="9">
        <v>0</v>
      </c>
      <c r="BS273" s="35">
        <f t="shared" si="972"/>
        <v>0</v>
      </c>
      <c r="BT273" s="34">
        <v>0</v>
      </c>
      <c r="BU273" s="9">
        <v>0</v>
      </c>
      <c r="BV273" s="35">
        <f t="shared" si="973"/>
        <v>0</v>
      </c>
      <c r="BW273" s="34">
        <v>0</v>
      </c>
      <c r="BX273" s="9">
        <v>0</v>
      </c>
      <c r="BY273" s="35">
        <f t="shared" si="974"/>
        <v>0</v>
      </c>
      <c r="BZ273" s="34"/>
      <c r="CA273" s="9"/>
      <c r="CB273" s="35"/>
      <c r="CC273" s="34">
        <v>0</v>
      </c>
      <c r="CD273" s="9">
        <v>0</v>
      </c>
      <c r="CE273" s="35">
        <f t="shared" si="975"/>
        <v>0</v>
      </c>
      <c r="CF273" s="57">
        <v>267.57659000000001</v>
      </c>
      <c r="CG273" s="9">
        <v>6991.4210000000003</v>
      </c>
      <c r="CH273" s="35">
        <f t="shared" si="976"/>
        <v>26128.6721682192</v>
      </c>
      <c r="CI273" s="34">
        <v>0</v>
      </c>
      <c r="CJ273" s="9">
        <v>0</v>
      </c>
      <c r="CK273" s="35">
        <f t="shared" si="977"/>
        <v>0</v>
      </c>
      <c r="CL273" s="57">
        <v>4</v>
      </c>
      <c r="CM273" s="9">
        <v>350.98500000000001</v>
      </c>
      <c r="CN273" s="35">
        <f t="shared" si="978"/>
        <v>87746.25</v>
      </c>
      <c r="CO273" s="34">
        <v>0</v>
      </c>
      <c r="CP273" s="9">
        <v>0</v>
      </c>
      <c r="CQ273" s="35">
        <f t="shared" si="979"/>
        <v>0</v>
      </c>
      <c r="CR273" s="34">
        <v>0</v>
      </c>
      <c r="CS273" s="9">
        <v>0</v>
      </c>
      <c r="CT273" s="35">
        <f t="shared" si="980"/>
        <v>0</v>
      </c>
      <c r="CU273" s="34">
        <v>0</v>
      </c>
      <c r="CV273" s="9">
        <v>0</v>
      </c>
      <c r="CW273" s="35">
        <f t="shared" si="981"/>
        <v>0</v>
      </c>
      <c r="CX273" s="34">
        <v>0</v>
      </c>
      <c r="CY273" s="9">
        <v>0</v>
      </c>
      <c r="CZ273" s="35">
        <f t="shared" si="982"/>
        <v>0</v>
      </c>
      <c r="DA273" s="34">
        <v>0</v>
      </c>
      <c r="DB273" s="9">
        <v>0</v>
      </c>
      <c r="DC273" s="35">
        <f t="shared" si="983"/>
        <v>0</v>
      </c>
      <c r="DD273" s="34">
        <v>0</v>
      </c>
      <c r="DE273" s="9">
        <v>0</v>
      </c>
      <c r="DF273" s="35">
        <f t="shared" si="984"/>
        <v>0</v>
      </c>
      <c r="DG273" s="34">
        <v>0</v>
      </c>
      <c r="DH273" s="9">
        <v>0</v>
      </c>
      <c r="DI273" s="35">
        <f t="shared" si="985"/>
        <v>0</v>
      </c>
      <c r="DJ273" s="34">
        <v>0</v>
      </c>
      <c r="DK273" s="9">
        <v>0</v>
      </c>
      <c r="DL273" s="35">
        <f t="shared" si="986"/>
        <v>0</v>
      </c>
      <c r="DM273" s="34">
        <v>0</v>
      </c>
      <c r="DN273" s="9">
        <v>0</v>
      </c>
      <c r="DO273" s="35">
        <f t="shared" si="987"/>
        <v>0</v>
      </c>
      <c r="DP273" s="57">
        <v>380.60271</v>
      </c>
      <c r="DQ273" s="9">
        <v>5712.2359999999999</v>
      </c>
      <c r="DR273" s="35">
        <f t="shared" si="988"/>
        <v>15008.395499863887</v>
      </c>
      <c r="DS273" s="34">
        <v>0</v>
      </c>
      <c r="DT273" s="9">
        <v>0</v>
      </c>
      <c r="DU273" s="35">
        <f t="shared" si="989"/>
        <v>0</v>
      </c>
      <c r="DV273" s="34">
        <v>0</v>
      </c>
      <c r="DW273" s="9">
        <v>0</v>
      </c>
      <c r="DX273" s="35">
        <f t="shared" si="990"/>
        <v>0</v>
      </c>
      <c r="DY273" s="34">
        <v>0</v>
      </c>
      <c r="DZ273" s="9">
        <v>0</v>
      </c>
      <c r="EA273" s="35">
        <f t="shared" si="991"/>
        <v>0</v>
      </c>
      <c r="EB273" s="7">
        <f t="shared" si="993"/>
        <v>1721.29394</v>
      </c>
      <c r="EC273" s="11">
        <f t="shared" si="994"/>
        <v>33305.381999999998</v>
      </c>
    </row>
    <row r="274" spans="1:133" x14ac:dyDescent="0.3">
      <c r="A274" s="43">
        <v>2024</v>
      </c>
      <c r="B274" s="44" t="s">
        <v>13</v>
      </c>
      <c r="C274" s="34">
        <v>0</v>
      </c>
      <c r="D274" s="9">
        <v>0</v>
      </c>
      <c r="E274" s="35">
        <f t="shared" si="995"/>
        <v>0</v>
      </c>
      <c r="F274" s="34">
        <v>0</v>
      </c>
      <c r="G274" s="9">
        <v>0</v>
      </c>
      <c r="H274" s="35">
        <f t="shared" si="951"/>
        <v>0</v>
      </c>
      <c r="I274" s="34">
        <v>0</v>
      </c>
      <c r="J274" s="9">
        <v>0</v>
      </c>
      <c r="K274" s="35">
        <f t="shared" si="952"/>
        <v>0</v>
      </c>
      <c r="L274" s="34">
        <v>0</v>
      </c>
      <c r="M274" s="9">
        <v>0</v>
      </c>
      <c r="N274" s="35">
        <f t="shared" si="953"/>
        <v>0</v>
      </c>
      <c r="O274" s="34">
        <v>0</v>
      </c>
      <c r="P274" s="9">
        <v>0</v>
      </c>
      <c r="Q274" s="35">
        <f t="shared" si="954"/>
        <v>0</v>
      </c>
      <c r="R274" s="34">
        <v>0</v>
      </c>
      <c r="S274" s="9">
        <v>0</v>
      </c>
      <c r="T274" s="35">
        <f t="shared" si="955"/>
        <v>0</v>
      </c>
      <c r="U274" s="34">
        <v>0</v>
      </c>
      <c r="V274" s="9">
        <v>0</v>
      </c>
      <c r="W274" s="35">
        <f t="shared" si="956"/>
        <v>0</v>
      </c>
      <c r="X274" s="57">
        <v>118.2</v>
      </c>
      <c r="Y274" s="9">
        <v>1932.325</v>
      </c>
      <c r="Z274" s="35">
        <f t="shared" si="957"/>
        <v>16347.927241962776</v>
      </c>
      <c r="AA274" s="34">
        <v>0</v>
      </c>
      <c r="AB274" s="9">
        <v>0</v>
      </c>
      <c r="AC274" s="35">
        <f t="shared" si="958"/>
        <v>0</v>
      </c>
      <c r="AD274" s="34">
        <v>0</v>
      </c>
      <c r="AE274" s="9">
        <v>0</v>
      </c>
      <c r="AF274" s="35">
        <f t="shared" si="959"/>
        <v>0</v>
      </c>
      <c r="AG274" s="34">
        <v>0</v>
      </c>
      <c r="AH274" s="9">
        <v>0</v>
      </c>
      <c r="AI274" s="35">
        <f t="shared" si="960"/>
        <v>0</v>
      </c>
      <c r="AJ274" s="34">
        <v>0</v>
      </c>
      <c r="AK274" s="9">
        <v>0</v>
      </c>
      <c r="AL274" s="35">
        <f t="shared" si="961"/>
        <v>0</v>
      </c>
      <c r="AM274" s="57">
        <v>322.64999999999998</v>
      </c>
      <c r="AN274" s="9">
        <v>5792.43</v>
      </c>
      <c r="AO274" s="35">
        <f t="shared" si="962"/>
        <v>17952.673175267322</v>
      </c>
      <c r="AP274" s="34">
        <v>0</v>
      </c>
      <c r="AQ274" s="9">
        <v>0</v>
      </c>
      <c r="AR274" s="35">
        <f t="shared" si="963"/>
        <v>0</v>
      </c>
      <c r="AS274" s="57">
        <v>705.90188000000001</v>
      </c>
      <c r="AT274" s="9">
        <v>16226.785</v>
      </c>
      <c r="AU274" s="35">
        <f t="shared" si="964"/>
        <v>22987.309511061227</v>
      </c>
      <c r="AV274" s="34">
        <v>0</v>
      </c>
      <c r="AW274" s="9">
        <v>0</v>
      </c>
      <c r="AX274" s="35">
        <f t="shared" si="965"/>
        <v>0</v>
      </c>
      <c r="AY274" s="34">
        <v>0</v>
      </c>
      <c r="AZ274" s="9">
        <v>0</v>
      </c>
      <c r="BA274" s="35">
        <f t="shared" si="966"/>
        <v>0</v>
      </c>
      <c r="BB274" s="34">
        <v>0</v>
      </c>
      <c r="BC274" s="9">
        <v>0</v>
      </c>
      <c r="BD274" s="35">
        <f t="shared" si="967"/>
        <v>0</v>
      </c>
      <c r="BE274" s="34">
        <v>0</v>
      </c>
      <c r="BF274" s="9">
        <v>0</v>
      </c>
      <c r="BG274" s="35">
        <f t="shared" si="968"/>
        <v>0</v>
      </c>
      <c r="BH274" s="34">
        <v>0</v>
      </c>
      <c r="BI274" s="9">
        <v>0</v>
      </c>
      <c r="BJ274" s="35">
        <f t="shared" si="969"/>
        <v>0</v>
      </c>
      <c r="BK274" s="34">
        <v>0</v>
      </c>
      <c r="BL274" s="9">
        <v>0</v>
      </c>
      <c r="BM274" s="35">
        <f t="shared" si="970"/>
        <v>0</v>
      </c>
      <c r="BN274" s="34">
        <v>0</v>
      </c>
      <c r="BO274" s="9">
        <v>0</v>
      </c>
      <c r="BP274" s="35">
        <f t="shared" si="971"/>
        <v>0</v>
      </c>
      <c r="BQ274" s="34">
        <v>0</v>
      </c>
      <c r="BR274" s="9">
        <v>0</v>
      </c>
      <c r="BS274" s="35">
        <f t="shared" si="972"/>
        <v>0</v>
      </c>
      <c r="BT274" s="34">
        <v>0</v>
      </c>
      <c r="BU274" s="9">
        <v>0</v>
      </c>
      <c r="BV274" s="35">
        <f t="shared" si="973"/>
        <v>0</v>
      </c>
      <c r="BW274" s="34">
        <v>0</v>
      </c>
      <c r="BX274" s="9">
        <v>0</v>
      </c>
      <c r="BY274" s="35">
        <f t="shared" si="974"/>
        <v>0</v>
      </c>
      <c r="BZ274" s="34"/>
      <c r="CA274" s="9"/>
      <c r="CB274" s="35"/>
      <c r="CC274" s="34">
        <v>0</v>
      </c>
      <c r="CD274" s="9">
        <v>0</v>
      </c>
      <c r="CE274" s="35">
        <f t="shared" si="975"/>
        <v>0</v>
      </c>
      <c r="CF274" s="57">
        <v>227.02498</v>
      </c>
      <c r="CG274" s="9">
        <v>5506.5379999999996</v>
      </c>
      <c r="CH274" s="35">
        <f t="shared" si="976"/>
        <v>24255.207510644861</v>
      </c>
      <c r="CI274" s="34">
        <v>0</v>
      </c>
      <c r="CJ274" s="9">
        <v>0</v>
      </c>
      <c r="CK274" s="35">
        <f t="shared" si="977"/>
        <v>0</v>
      </c>
      <c r="CL274" s="34">
        <v>0</v>
      </c>
      <c r="CM274" s="9">
        <v>0</v>
      </c>
      <c r="CN274" s="35">
        <f t="shared" si="978"/>
        <v>0</v>
      </c>
      <c r="CO274" s="34">
        <v>0</v>
      </c>
      <c r="CP274" s="9">
        <v>0</v>
      </c>
      <c r="CQ274" s="35">
        <f t="shared" si="979"/>
        <v>0</v>
      </c>
      <c r="CR274" s="34">
        <v>0</v>
      </c>
      <c r="CS274" s="9">
        <v>0</v>
      </c>
      <c r="CT274" s="35">
        <f t="shared" si="980"/>
        <v>0</v>
      </c>
      <c r="CU274" s="34">
        <v>0</v>
      </c>
      <c r="CV274" s="9">
        <v>0</v>
      </c>
      <c r="CW274" s="35">
        <f t="shared" si="981"/>
        <v>0</v>
      </c>
      <c r="CX274" s="34">
        <v>0</v>
      </c>
      <c r="CY274" s="9">
        <v>0</v>
      </c>
      <c r="CZ274" s="35">
        <f t="shared" si="982"/>
        <v>0</v>
      </c>
      <c r="DA274" s="57">
        <v>6.2E-4</v>
      </c>
      <c r="DB274" s="9">
        <v>0.73099999999999998</v>
      </c>
      <c r="DC274" s="35">
        <f t="shared" si="983"/>
        <v>1179032.2580645161</v>
      </c>
      <c r="DD274" s="34">
        <v>0</v>
      </c>
      <c r="DE274" s="9">
        <v>0</v>
      </c>
      <c r="DF274" s="35">
        <f t="shared" si="984"/>
        <v>0</v>
      </c>
      <c r="DG274" s="34">
        <v>0</v>
      </c>
      <c r="DH274" s="9">
        <v>0</v>
      </c>
      <c r="DI274" s="35">
        <f t="shared" si="985"/>
        <v>0</v>
      </c>
      <c r="DJ274" s="34">
        <v>0</v>
      </c>
      <c r="DK274" s="9">
        <v>0</v>
      </c>
      <c r="DL274" s="35">
        <f t="shared" si="986"/>
        <v>0</v>
      </c>
      <c r="DM274" s="34">
        <v>0</v>
      </c>
      <c r="DN274" s="9">
        <v>0</v>
      </c>
      <c r="DO274" s="35">
        <f t="shared" si="987"/>
        <v>0</v>
      </c>
      <c r="DP274" s="57">
        <v>213.125</v>
      </c>
      <c r="DQ274" s="9">
        <v>3377.5010000000002</v>
      </c>
      <c r="DR274" s="35">
        <f t="shared" si="988"/>
        <v>15847.512023460413</v>
      </c>
      <c r="DS274" s="34">
        <v>0</v>
      </c>
      <c r="DT274" s="9">
        <v>0</v>
      </c>
      <c r="DU274" s="35">
        <f t="shared" si="989"/>
        <v>0</v>
      </c>
      <c r="DV274" s="34">
        <v>0</v>
      </c>
      <c r="DW274" s="9">
        <v>0</v>
      </c>
      <c r="DX274" s="35">
        <f t="shared" si="990"/>
        <v>0</v>
      </c>
      <c r="DY274" s="34">
        <v>0</v>
      </c>
      <c r="DZ274" s="9">
        <v>0</v>
      </c>
      <c r="EA274" s="35">
        <f t="shared" si="991"/>
        <v>0</v>
      </c>
      <c r="EB274" s="7">
        <f t="shared" si="993"/>
        <v>1586.90248</v>
      </c>
      <c r="EC274" s="11">
        <f t="shared" si="994"/>
        <v>32836.31</v>
      </c>
    </row>
    <row r="275" spans="1:133" x14ac:dyDescent="0.3">
      <c r="A275" s="43">
        <v>2024</v>
      </c>
      <c r="B275" s="44" t="s">
        <v>14</v>
      </c>
      <c r="C275" s="34">
        <v>0</v>
      </c>
      <c r="D275" s="9">
        <v>0</v>
      </c>
      <c r="E275" s="35">
        <f t="shared" si="995"/>
        <v>0</v>
      </c>
      <c r="F275" s="34">
        <v>0</v>
      </c>
      <c r="G275" s="9">
        <v>0</v>
      </c>
      <c r="H275" s="35">
        <f t="shared" si="951"/>
        <v>0</v>
      </c>
      <c r="I275" s="34">
        <v>0</v>
      </c>
      <c r="J275" s="9">
        <v>0</v>
      </c>
      <c r="K275" s="35">
        <f t="shared" si="952"/>
        <v>0</v>
      </c>
      <c r="L275" s="34">
        <v>0</v>
      </c>
      <c r="M275" s="9">
        <v>0</v>
      </c>
      <c r="N275" s="35">
        <f t="shared" si="953"/>
        <v>0</v>
      </c>
      <c r="O275" s="34">
        <v>0</v>
      </c>
      <c r="P275" s="9">
        <v>0</v>
      </c>
      <c r="Q275" s="35">
        <f t="shared" si="954"/>
        <v>0</v>
      </c>
      <c r="R275" s="34">
        <v>0</v>
      </c>
      <c r="S275" s="9">
        <v>0</v>
      </c>
      <c r="T275" s="35">
        <f t="shared" si="955"/>
        <v>0</v>
      </c>
      <c r="U275" s="34">
        <v>0</v>
      </c>
      <c r="V275" s="9">
        <v>0</v>
      </c>
      <c r="W275" s="35">
        <f t="shared" si="956"/>
        <v>0</v>
      </c>
      <c r="X275" s="57">
        <v>296.875</v>
      </c>
      <c r="Y275" s="9">
        <v>4571.3959999999997</v>
      </c>
      <c r="Z275" s="35">
        <f t="shared" si="957"/>
        <v>15398.386526315788</v>
      </c>
      <c r="AA275" s="34">
        <v>0</v>
      </c>
      <c r="AB275" s="9">
        <v>0</v>
      </c>
      <c r="AC275" s="35">
        <f t="shared" si="958"/>
        <v>0</v>
      </c>
      <c r="AD275" s="34">
        <v>0</v>
      </c>
      <c r="AE275" s="9">
        <v>0</v>
      </c>
      <c r="AF275" s="35">
        <f t="shared" si="959"/>
        <v>0</v>
      </c>
      <c r="AG275" s="34">
        <v>0</v>
      </c>
      <c r="AH275" s="9">
        <v>0</v>
      </c>
      <c r="AI275" s="35">
        <f t="shared" si="960"/>
        <v>0</v>
      </c>
      <c r="AJ275" s="57">
        <v>242.71</v>
      </c>
      <c r="AK275" s="9">
        <v>3596.47</v>
      </c>
      <c r="AL275" s="35">
        <f t="shared" si="961"/>
        <v>14817.972065427875</v>
      </c>
      <c r="AM275" s="57">
        <v>122.28</v>
      </c>
      <c r="AN275" s="9">
        <v>2110.2959999999998</v>
      </c>
      <c r="AO275" s="35">
        <f t="shared" si="962"/>
        <v>17257.899901864574</v>
      </c>
      <c r="AP275" s="34">
        <v>0</v>
      </c>
      <c r="AQ275" s="9">
        <v>0</v>
      </c>
      <c r="AR275" s="35">
        <f t="shared" si="963"/>
        <v>0</v>
      </c>
      <c r="AS275" s="57">
        <v>793.89099999999996</v>
      </c>
      <c r="AT275" s="9">
        <v>16674.496999999999</v>
      </c>
      <c r="AU275" s="35">
        <f t="shared" si="964"/>
        <v>21003.509297875906</v>
      </c>
      <c r="AV275" s="34">
        <v>0</v>
      </c>
      <c r="AW275" s="9">
        <v>0</v>
      </c>
      <c r="AX275" s="35">
        <f t="shared" si="965"/>
        <v>0</v>
      </c>
      <c r="AY275" s="57">
        <v>3.0780000000000002E-2</v>
      </c>
      <c r="AZ275" s="9">
        <v>17.11</v>
      </c>
      <c r="BA275" s="35">
        <f t="shared" si="966"/>
        <v>555880.44184535404</v>
      </c>
      <c r="BB275" s="34">
        <v>0</v>
      </c>
      <c r="BC275" s="9">
        <v>0</v>
      </c>
      <c r="BD275" s="35">
        <f t="shared" si="967"/>
        <v>0</v>
      </c>
      <c r="BE275" s="34">
        <v>0</v>
      </c>
      <c r="BF275" s="9">
        <v>0</v>
      </c>
      <c r="BG275" s="35">
        <f t="shared" si="968"/>
        <v>0</v>
      </c>
      <c r="BH275" s="57">
        <v>198</v>
      </c>
      <c r="BI275" s="9">
        <v>3202.7930000000001</v>
      </c>
      <c r="BJ275" s="35">
        <f t="shared" si="969"/>
        <v>16175.722222222223</v>
      </c>
      <c r="BK275" s="34">
        <v>0</v>
      </c>
      <c r="BL275" s="9">
        <v>0</v>
      </c>
      <c r="BM275" s="35">
        <f t="shared" si="970"/>
        <v>0</v>
      </c>
      <c r="BN275" s="34">
        <v>0</v>
      </c>
      <c r="BO275" s="9">
        <v>0</v>
      </c>
      <c r="BP275" s="35">
        <f t="shared" si="971"/>
        <v>0</v>
      </c>
      <c r="BQ275" s="34">
        <v>0</v>
      </c>
      <c r="BR275" s="9">
        <v>0</v>
      </c>
      <c r="BS275" s="35">
        <f t="shared" si="972"/>
        <v>0</v>
      </c>
      <c r="BT275" s="34">
        <v>0</v>
      </c>
      <c r="BU275" s="9">
        <v>0</v>
      </c>
      <c r="BV275" s="35">
        <f t="shared" si="973"/>
        <v>0</v>
      </c>
      <c r="BW275" s="34">
        <v>0</v>
      </c>
      <c r="BX275" s="9">
        <v>0</v>
      </c>
      <c r="BY275" s="35">
        <f t="shared" si="974"/>
        <v>0</v>
      </c>
      <c r="BZ275" s="34"/>
      <c r="CA275" s="9"/>
      <c r="CB275" s="35"/>
      <c r="CC275" s="34">
        <v>0</v>
      </c>
      <c r="CD275" s="9">
        <v>0</v>
      </c>
      <c r="CE275" s="35">
        <f t="shared" si="975"/>
        <v>0</v>
      </c>
      <c r="CF275" s="57">
        <v>220.99970000000002</v>
      </c>
      <c r="CG275" s="9">
        <v>3478.5970000000002</v>
      </c>
      <c r="CH275" s="35">
        <f t="shared" si="976"/>
        <v>15740.279285446994</v>
      </c>
      <c r="CI275" s="34">
        <v>0</v>
      </c>
      <c r="CJ275" s="9">
        <v>0</v>
      </c>
      <c r="CK275" s="35">
        <f t="shared" si="977"/>
        <v>0</v>
      </c>
      <c r="CL275" s="57">
        <v>52</v>
      </c>
      <c r="CM275" s="9">
        <v>3291.8249999999998</v>
      </c>
      <c r="CN275" s="35">
        <f t="shared" si="978"/>
        <v>63304.326923076922</v>
      </c>
      <c r="CO275" s="34">
        <v>0</v>
      </c>
      <c r="CP275" s="9">
        <v>0</v>
      </c>
      <c r="CQ275" s="35">
        <f t="shared" si="979"/>
        <v>0</v>
      </c>
      <c r="CR275" s="34">
        <v>0</v>
      </c>
      <c r="CS275" s="9">
        <v>0</v>
      </c>
      <c r="CT275" s="35">
        <f t="shared" si="980"/>
        <v>0</v>
      </c>
      <c r="CU275" s="34">
        <v>0</v>
      </c>
      <c r="CV275" s="9">
        <v>0</v>
      </c>
      <c r="CW275" s="35">
        <f t="shared" si="981"/>
        <v>0</v>
      </c>
      <c r="CX275" s="34">
        <v>0</v>
      </c>
      <c r="CY275" s="9">
        <v>0</v>
      </c>
      <c r="CZ275" s="35">
        <f t="shared" si="982"/>
        <v>0</v>
      </c>
      <c r="DA275" s="34">
        <v>0</v>
      </c>
      <c r="DB275" s="9">
        <v>0</v>
      </c>
      <c r="DC275" s="35">
        <f t="shared" si="983"/>
        <v>0</v>
      </c>
      <c r="DD275" s="34">
        <v>0</v>
      </c>
      <c r="DE275" s="9">
        <v>0</v>
      </c>
      <c r="DF275" s="35">
        <f t="shared" si="984"/>
        <v>0</v>
      </c>
      <c r="DG275" s="34">
        <v>0</v>
      </c>
      <c r="DH275" s="9">
        <v>0</v>
      </c>
      <c r="DI275" s="35">
        <f t="shared" si="985"/>
        <v>0</v>
      </c>
      <c r="DJ275" s="34">
        <v>0</v>
      </c>
      <c r="DK275" s="9">
        <v>0</v>
      </c>
      <c r="DL275" s="35">
        <f t="shared" si="986"/>
        <v>0</v>
      </c>
      <c r="DM275" s="34">
        <v>0</v>
      </c>
      <c r="DN275" s="9">
        <v>0</v>
      </c>
      <c r="DO275" s="35">
        <f t="shared" si="987"/>
        <v>0</v>
      </c>
      <c r="DP275" s="57">
        <v>310.92500000000001</v>
      </c>
      <c r="DQ275" s="9">
        <v>5228.1210000000001</v>
      </c>
      <c r="DR275" s="35">
        <f t="shared" si="988"/>
        <v>16814.733456621372</v>
      </c>
      <c r="DS275" s="34">
        <v>0</v>
      </c>
      <c r="DT275" s="9">
        <v>0</v>
      </c>
      <c r="DU275" s="35">
        <f t="shared" si="989"/>
        <v>0</v>
      </c>
      <c r="DV275" s="34">
        <v>0</v>
      </c>
      <c r="DW275" s="9">
        <v>0</v>
      </c>
      <c r="DX275" s="35">
        <f t="shared" si="990"/>
        <v>0</v>
      </c>
      <c r="DY275" s="34">
        <v>0</v>
      </c>
      <c r="DZ275" s="9">
        <v>0</v>
      </c>
      <c r="EA275" s="35">
        <f t="shared" si="991"/>
        <v>0</v>
      </c>
      <c r="EB275" s="7">
        <f t="shared" si="993"/>
        <v>2237.7114799999999</v>
      </c>
      <c r="EC275" s="11">
        <f t="shared" si="994"/>
        <v>42171.104999999996</v>
      </c>
    </row>
    <row r="276" spans="1:133" x14ac:dyDescent="0.3">
      <c r="A276" s="43">
        <v>2024</v>
      </c>
      <c r="B276" s="35" t="s">
        <v>15</v>
      </c>
      <c r="C276" s="34">
        <v>0</v>
      </c>
      <c r="D276" s="9">
        <v>0</v>
      </c>
      <c r="E276" s="35">
        <f t="shared" si="995"/>
        <v>0</v>
      </c>
      <c r="F276" s="34">
        <v>0</v>
      </c>
      <c r="G276" s="9">
        <v>0</v>
      </c>
      <c r="H276" s="35">
        <f t="shared" si="951"/>
        <v>0</v>
      </c>
      <c r="I276" s="34">
        <v>0</v>
      </c>
      <c r="J276" s="9">
        <v>0</v>
      </c>
      <c r="K276" s="35">
        <f t="shared" si="952"/>
        <v>0</v>
      </c>
      <c r="L276" s="34">
        <v>0</v>
      </c>
      <c r="M276" s="9">
        <v>0</v>
      </c>
      <c r="N276" s="35">
        <f t="shared" si="953"/>
        <v>0</v>
      </c>
      <c r="O276" s="34">
        <v>0</v>
      </c>
      <c r="P276" s="9">
        <v>0</v>
      </c>
      <c r="Q276" s="35">
        <f t="shared" si="954"/>
        <v>0</v>
      </c>
      <c r="R276" s="34">
        <v>0</v>
      </c>
      <c r="S276" s="9">
        <v>0</v>
      </c>
      <c r="T276" s="35">
        <f t="shared" si="955"/>
        <v>0</v>
      </c>
      <c r="U276" s="34">
        <v>0</v>
      </c>
      <c r="V276" s="9">
        <v>0</v>
      </c>
      <c r="W276" s="35">
        <f t="shared" si="956"/>
        <v>0</v>
      </c>
      <c r="X276" s="57">
        <v>400</v>
      </c>
      <c r="Y276" s="9">
        <v>6022.97</v>
      </c>
      <c r="Z276" s="35">
        <f t="shared" si="957"/>
        <v>15057.425000000001</v>
      </c>
      <c r="AA276" s="34">
        <v>0</v>
      </c>
      <c r="AB276" s="9">
        <v>0</v>
      </c>
      <c r="AC276" s="35">
        <f t="shared" si="958"/>
        <v>0</v>
      </c>
      <c r="AD276" s="57">
        <v>4</v>
      </c>
      <c r="AE276" s="9">
        <v>7257.2340000000004</v>
      </c>
      <c r="AF276" s="35">
        <f t="shared" si="959"/>
        <v>1814308.5</v>
      </c>
      <c r="AG276" s="34">
        <v>0</v>
      </c>
      <c r="AH276" s="9">
        <v>0</v>
      </c>
      <c r="AI276" s="35">
        <f t="shared" si="960"/>
        <v>0</v>
      </c>
      <c r="AJ276" s="57">
        <v>323.51</v>
      </c>
      <c r="AK276" s="9">
        <v>4816.05</v>
      </c>
      <c r="AL276" s="35">
        <f t="shared" si="961"/>
        <v>14886.865939229083</v>
      </c>
      <c r="AM276" s="57">
        <v>268.5</v>
      </c>
      <c r="AN276" s="9">
        <v>4399.442</v>
      </c>
      <c r="AO276" s="35">
        <f t="shared" si="962"/>
        <v>16385.258845437616</v>
      </c>
      <c r="AP276" s="34">
        <v>0</v>
      </c>
      <c r="AQ276" s="9">
        <v>0</v>
      </c>
      <c r="AR276" s="35">
        <f t="shared" si="963"/>
        <v>0</v>
      </c>
      <c r="AS276" s="57">
        <v>434.97778000000005</v>
      </c>
      <c r="AT276" s="9">
        <v>8479.9920000000002</v>
      </c>
      <c r="AU276" s="35">
        <f t="shared" si="964"/>
        <v>19495.23030808608</v>
      </c>
      <c r="AV276" s="34">
        <v>0</v>
      </c>
      <c r="AW276" s="9">
        <v>0</v>
      </c>
      <c r="AX276" s="35">
        <f t="shared" si="965"/>
        <v>0</v>
      </c>
      <c r="AY276" s="57">
        <v>7.0999999999999994E-2</v>
      </c>
      <c r="AZ276" s="9">
        <v>16.413</v>
      </c>
      <c r="BA276" s="35">
        <f t="shared" si="966"/>
        <v>231169.01408450707</v>
      </c>
      <c r="BB276" s="34">
        <v>0</v>
      </c>
      <c r="BC276" s="9">
        <v>0</v>
      </c>
      <c r="BD276" s="35">
        <f t="shared" si="967"/>
        <v>0</v>
      </c>
      <c r="BE276" s="34">
        <v>0</v>
      </c>
      <c r="BF276" s="9">
        <v>0</v>
      </c>
      <c r="BG276" s="35">
        <f t="shared" si="968"/>
        <v>0</v>
      </c>
      <c r="BH276" s="34">
        <v>0</v>
      </c>
      <c r="BI276" s="9">
        <v>0</v>
      </c>
      <c r="BJ276" s="35">
        <f t="shared" si="969"/>
        <v>0</v>
      </c>
      <c r="BK276" s="34">
        <v>0</v>
      </c>
      <c r="BL276" s="9">
        <v>0</v>
      </c>
      <c r="BM276" s="35">
        <f t="shared" si="970"/>
        <v>0</v>
      </c>
      <c r="BN276" s="34">
        <v>0</v>
      </c>
      <c r="BO276" s="9">
        <v>0</v>
      </c>
      <c r="BP276" s="35">
        <f t="shared" si="971"/>
        <v>0</v>
      </c>
      <c r="BQ276" s="34">
        <v>0</v>
      </c>
      <c r="BR276" s="9">
        <v>0</v>
      </c>
      <c r="BS276" s="35">
        <f t="shared" si="972"/>
        <v>0</v>
      </c>
      <c r="BT276" s="34">
        <v>0</v>
      </c>
      <c r="BU276" s="9">
        <v>0</v>
      </c>
      <c r="BV276" s="35">
        <f t="shared" si="973"/>
        <v>0</v>
      </c>
      <c r="BW276" s="34">
        <v>0</v>
      </c>
      <c r="BX276" s="9">
        <v>0</v>
      </c>
      <c r="BY276" s="35">
        <f t="shared" si="974"/>
        <v>0</v>
      </c>
      <c r="BZ276" s="34"/>
      <c r="CA276" s="9"/>
      <c r="CB276" s="35"/>
      <c r="CC276" s="34">
        <v>0</v>
      </c>
      <c r="CD276" s="9">
        <v>0</v>
      </c>
      <c r="CE276" s="35">
        <f t="shared" si="975"/>
        <v>0</v>
      </c>
      <c r="CF276" s="57">
        <v>228.07499999999999</v>
      </c>
      <c r="CG276" s="9">
        <v>5328.3220000000001</v>
      </c>
      <c r="CH276" s="35">
        <f t="shared" si="976"/>
        <v>23362.148416091197</v>
      </c>
      <c r="CI276" s="34">
        <v>0</v>
      </c>
      <c r="CJ276" s="9">
        <v>0</v>
      </c>
      <c r="CK276" s="35">
        <f t="shared" si="977"/>
        <v>0</v>
      </c>
      <c r="CL276" s="57">
        <v>24.4</v>
      </c>
      <c r="CM276" s="9">
        <v>1843.433</v>
      </c>
      <c r="CN276" s="35">
        <f t="shared" si="978"/>
        <v>75550.532786885262</v>
      </c>
      <c r="CO276" s="34">
        <v>0</v>
      </c>
      <c r="CP276" s="9">
        <v>0</v>
      </c>
      <c r="CQ276" s="35">
        <f t="shared" si="979"/>
        <v>0</v>
      </c>
      <c r="CR276" s="34">
        <v>0</v>
      </c>
      <c r="CS276" s="9">
        <v>0</v>
      </c>
      <c r="CT276" s="35">
        <f t="shared" si="980"/>
        <v>0</v>
      </c>
      <c r="CU276" s="34">
        <v>0</v>
      </c>
      <c r="CV276" s="9">
        <v>0</v>
      </c>
      <c r="CW276" s="35">
        <f t="shared" si="981"/>
        <v>0</v>
      </c>
      <c r="CX276" s="34">
        <v>0</v>
      </c>
      <c r="CY276" s="9">
        <v>0</v>
      </c>
      <c r="CZ276" s="35">
        <f t="shared" si="982"/>
        <v>0</v>
      </c>
      <c r="DA276" s="34">
        <v>0</v>
      </c>
      <c r="DB276" s="9">
        <v>0</v>
      </c>
      <c r="DC276" s="35">
        <f t="shared" si="983"/>
        <v>0</v>
      </c>
      <c r="DD276" s="34">
        <v>0</v>
      </c>
      <c r="DE276" s="9">
        <v>0</v>
      </c>
      <c r="DF276" s="35">
        <f t="shared" si="984"/>
        <v>0</v>
      </c>
      <c r="DG276" s="34">
        <v>0</v>
      </c>
      <c r="DH276" s="9">
        <v>0</v>
      </c>
      <c r="DI276" s="35">
        <f t="shared" si="985"/>
        <v>0</v>
      </c>
      <c r="DJ276" s="34">
        <v>0</v>
      </c>
      <c r="DK276" s="9">
        <v>0</v>
      </c>
      <c r="DL276" s="35">
        <f t="shared" si="986"/>
        <v>0</v>
      </c>
      <c r="DM276" s="34">
        <v>0</v>
      </c>
      <c r="DN276" s="9">
        <v>0</v>
      </c>
      <c r="DO276" s="35">
        <f t="shared" si="987"/>
        <v>0</v>
      </c>
      <c r="DP276" s="57">
        <v>291.89999999999998</v>
      </c>
      <c r="DQ276" s="9">
        <v>4798.6639999999998</v>
      </c>
      <c r="DR276" s="35">
        <f t="shared" si="988"/>
        <v>16439.410757108599</v>
      </c>
      <c r="DS276" s="34">
        <v>0</v>
      </c>
      <c r="DT276" s="9">
        <v>0</v>
      </c>
      <c r="DU276" s="35">
        <f t="shared" si="989"/>
        <v>0</v>
      </c>
      <c r="DV276" s="34">
        <v>0</v>
      </c>
      <c r="DW276" s="9">
        <v>0</v>
      </c>
      <c r="DX276" s="35">
        <f t="shared" si="990"/>
        <v>0</v>
      </c>
      <c r="DY276" s="34">
        <v>0</v>
      </c>
      <c r="DZ276" s="9">
        <v>0</v>
      </c>
      <c r="EA276" s="35">
        <f t="shared" si="991"/>
        <v>0</v>
      </c>
      <c r="EB276" s="7">
        <f t="shared" si="993"/>
        <v>1975.4337799999998</v>
      </c>
      <c r="EC276" s="11">
        <f t="shared" si="994"/>
        <v>42962.52</v>
      </c>
    </row>
    <row r="277" spans="1:133" x14ac:dyDescent="0.3">
      <c r="A277" s="43">
        <v>2024</v>
      </c>
      <c r="B277" s="44" t="s">
        <v>16</v>
      </c>
      <c r="C277" s="34">
        <v>0</v>
      </c>
      <c r="D277" s="9">
        <v>0</v>
      </c>
      <c r="E277" s="35">
        <f t="shared" si="995"/>
        <v>0</v>
      </c>
      <c r="F277" s="34">
        <v>0</v>
      </c>
      <c r="G277" s="9">
        <v>0</v>
      </c>
      <c r="H277" s="35">
        <f t="shared" si="951"/>
        <v>0</v>
      </c>
      <c r="I277" s="34">
        <v>0</v>
      </c>
      <c r="J277" s="9">
        <v>0</v>
      </c>
      <c r="K277" s="35">
        <f t="shared" si="952"/>
        <v>0</v>
      </c>
      <c r="L277" s="34">
        <v>0</v>
      </c>
      <c r="M277" s="9">
        <v>0</v>
      </c>
      <c r="N277" s="35">
        <f t="shared" si="953"/>
        <v>0</v>
      </c>
      <c r="O277" s="34">
        <v>0</v>
      </c>
      <c r="P277" s="9">
        <v>0</v>
      </c>
      <c r="Q277" s="35">
        <f t="shared" si="954"/>
        <v>0</v>
      </c>
      <c r="R277" s="34">
        <v>0</v>
      </c>
      <c r="S277" s="9">
        <v>0</v>
      </c>
      <c r="T277" s="35">
        <f t="shared" si="955"/>
        <v>0</v>
      </c>
      <c r="U277" s="34">
        <v>0</v>
      </c>
      <c r="V277" s="9">
        <v>0</v>
      </c>
      <c r="W277" s="35">
        <f t="shared" si="956"/>
        <v>0</v>
      </c>
      <c r="X277" s="57">
        <v>250</v>
      </c>
      <c r="Y277" s="9">
        <v>3826.7550000000001</v>
      </c>
      <c r="Z277" s="35">
        <f t="shared" si="957"/>
        <v>15307.02</v>
      </c>
      <c r="AA277" s="34">
        <v>0</v>
      </c>
      <c r="AB277" s="9">
        <v>0</v>
      </c>
      <c r="AC277" s="35">
        <f t="shared" si="958"/>
        <v>0</v>
      </c>
      <c r="AD277" s="34">
        <v>0</v>
      </c>
      <c r="AE277" s="9">
        <v>0</v>
      </c>
      <c r="AF277" s="35">
        <f t="shared" si="959"/>
        <v>0</v>
      </c>
      <c r="AG277" s="34">
        <v>0</v>
      </c>
      <c r="AH277" s="9">
        <v>0</v>
      </c>
      <c r="AI277" s="35">
        <f t="shared" si="960"/>
        <v>0</v>
      </c>
      <c r="AJ277" s="57">
        <v>363.12599999999998</v>
      </c>
      <c r="AK277" s="9">
        <v>5400.223</v>
      </c>
      <c r="AL277" s="35">
        <f t="shared" si="961"/>
        <v>14871.485379730453</v>
      </c>
      <c r="AM277" s="57">
        <v>148.47499999999999</v>
      </c>
      <c r="AN277" s="9">
        <v>2261.2689999999998</v>
      </c>
      <c r="AO277" s="35">
        <f t="shared" si="962"/>
        <v>15229.964640511869</v>
      </c>
      <c r="AP277" s="34">
        <v>0</v>
      </c>
      <c r="AQ277" s="9">
        <v>0</v>
      </c>
      <c r="AR277" s="35">
        <f t="shared" si="963"/>
        <v>0</v>
      </c>
      <c r="AS277" s="57">
        <v>63.554540000000003</v>
      </c>
      <c r="AT277" s="9">
        <v>3160.1089999999999</v>
      </c>
      <c r="AU277" s="35">
        <f t="shared" si="964"/>
        <v>49722.789276737742</v>
      </c>
      <c r="AV277" s="34">
        <v>0</v>
      </c>
      <c r="AW277" s="9">
        <v>0</v>
      </c>
      <c r="AX277" s="35">
        <f t="shared" si="965"/>
        <v>0</v>
      </c>
      <c r="AY277" s="57">
        <v>0.50078</v>
      </c>
      <c r="AZ277" s="9">
        <v>73.635999999999996</v>
      </c>
      <c r="BA277" s="35">
        <f t="shared" si="966"/>
        <v>147042.61352290426</v>
      </c>
      <c r="BB277" s="34">
        <v>0</v>
      </c>
      <c r="BC277" s="9">
        <v>0</v>
      </c>
      <c r="BD277" s="35">
        <f t="shared" si="967"/>
        <v>0</v>
      </c>
      <c r="BE277" s="34">
        <v>0</v>
      </c>
      <c r="BF277" s="9">
        <v>0</v>
      </c>
      <c r="BG277" s="35">
        <f t="shared" si="968"/>
        <v>0</v>
      </c>
      <c r="BH277" s="57">
        <v>198</v>
      </c>
      <c r="BI277" s="9">
        <v>3554.7849999999999</v>
      </c>
      <c r="BJ277" s="35">
        <f t="shared" si="969"/>
        <v>17953.459595959597</v>
      </c>
      <c r="BK277" s="34">
        <v>0</v>
      </c>
      <c r="BL277" s="9">
        <v>0</v>
      </c>
      <c r="BM277" s="35">
        <f t="shared" si="970"/>
        <v>0</v>
      </c>
      <c r="BN277" s="34">
        <v>0</v>
      </c>
      <c r="BO277" s="9">
        <v>0</v>
      </c>
      <c r="BP277" s="35">
        <f t="shared" si="971"/>
        <v>0</v>
      </c>
      <c r="BQ277" s="34">
        <v>0</v>
      </c>
      <c r="BR277" s="9">
        <v>0</v>
      </c>
      <c r="BS277" s="35">
        <f t="shared" si="972"/>
        <v>0</v>
      </c>
      <c r="BT277" s="34">
        <v>0</v>
      </c>
      <c r="BU277" s="9">
        <v>0</v>
      </c>
      <c r="BV277" s="35">
        <f t="shared" si="973"/>
        <v>0</v>
      </c>
      <c r="BW277" s="34">
        <v>0</v>
      </c>
      <c r="BX277" s="9">
        <v>0</v>
      </c>
      <c r="BY277" s="35">
        <f t="shared" si="974"/>
        <v>0</v>
      </c>
      <c r="BZ277" s="34"/>
      <c r="CA277" s="9"/>
      <c r="CB277" s="35"/>
      <c r="CC277" s="34">
        <v>0</v>
      </c>
      <c r="CD277" s="9">
        <v>0</v>
      </c>
      <c r="CE277" s="35">
        <f t="shared" si="975"/>
        <v>0</v>
      </c>
      <c r="CF277" s="57">
        <v>120.7</v>
      </c>
      <c r="CG277" s="9">
        <v>4363.9880000000003</v>
      </c>
      <c r="CH277" s="35">
        <f t="shared" si="976"/>
        <v>36155.658657829328</v>
      </c>
      <c r="CI277" s="34">
        <v>0</v>
      </c>
      <c r="CJ277" s="9">
        <v>0</v>
      </c>
      <c r="CK277" s="35">
        <f t="shared" si="977"/>
        <v>0</v>
      </c>
      <c r="CL277" s="57">
        <v>32</v>
      </c>
      <c r="CM277" s="9">
        <v>1987.183</v>
      </c>
      <c r="CN277" s="35">
        <f t="shared" si="978"/>
        <v>62099.46875</v>
      </c>
      <c r="CO277" s="34">
        <v>0</v>
      </c>
      <c r="CP277" s="9">
        <v>0</v>
      </c>
      <c r="CQ277" s="35">
        <f t="shared" si="979"/>
        <v>0</v>
      </c>
      <c r="CR277" s="34">
        <v>0</v>
      </c>
      <c r="CS277" s="9">
        <v>0</v>
      </c>
      <c r="CT277" s="35">
        <f t="shared" si="980"/>
        <v>0</v>
      </c>
      <c r="CU277" s="34">
        <v>0</v>
      </c>
      <c r="CV277" s="9">
        <v>0</v>
      </c>
      <c r="CW277" s="35">
        <f t="shared" si="981"/>
        <v>0</v>
      </c>
      <c r="CX277" s="34">
        <v>0</v>
      </c>
      <c r="CY277" s="9">
        <v>0</v>
      </c>
      <c r="CZ277" s="35">
        <f t="shared" si="982"/>
        <v>0</v>
      </c>
      <c r="DA277" s="34">
        <v>0</v>
      </c>
      <c r="DB277" s="9">
        <v>0</v>
      </c>
      <c r="DC277" s="35">
        <f t="shared" si="983"/>
        <v>0</v>
      </c>
      <c r="DD277" s="34">
        <v>0</v>
      </c>
      <c r="DE277" s="9">
        <v>0</v>
      </c>
      <c r="DF277" s="35">
        <f t="shared" si="984"/>
        <v>0</v>
      </c>
      <c r="DG277" s="34">
        <v>0</v>
      </c>
      <c r="DH277" s="9">
        <v>0</v>
      </c>
      <c r="DI277" s="35">
        <f t="shared" si="985"/>
        <v>0</v>
      </c>
      <c r="DJ277" s="34">
        <v>0</v>
      </c>
      <c r="DK277" s="9">
        <v>0</v>
      </c>
      <c r="DL277" s="35">
        <f t="shared" si="986"/>
        <v>0</v>
      </c>
      <c r="DM277" s="34">
        <v>0</v>
      </c>
      <c r="DN277" s="9">
        <v>0</v>
      </c>
      <c r="DO277" s="35">
        <f t="shared" si="987"/>
        <v>0</v>
      </c>
      <c r="DP277" s="57">
        <v>266.83663000000001</v>
      </c>
      <c r="DQ277" s="9">
        <v>4333.5889999999999</v>
      </c>
      <c r="DR277" s="35">
        <f t="shared" si="988"/>
        <v>16240.60759574126</v>
      </c>
      <c r="DS277" s="34">
        <v>0</v>
      </c>
      <c r="DT277" s="9">
        <v>0</v>
      </c>
      <c r="DU277" s="35">
        <f t="shared" si="989"/>
        <v>0</v>
      </c>
      <c r="DV277" s="34">
        <v>0</v>
      </c>
      <c r="DW277" s="9">
        <v>0</v>
      </c>
      <c r="DX277" s="35">
        <f t="shared" si="990"/>
        <v>0</v>
      </c>
      <c r="DY277" s="34">
        <v>0</v>
      </c>
      <c r="DZ277" s="9">
        <v>0</v>
      </c>
      <c r="EA277" s="35">
        <f t="shared" si="991"/>
        <v>0</v>
      </c>
      <c r="EB277" s="7">
        <f t="shared" si="993"/>
        <v>1443.1929499999999</v>
      </c>
      <c r="EC277" s="11">
        <f t="shared" si="994"/>
        <v>28961.537000000004</v>
      </c>
    </row>
    <row r="278" spans="1:133" ht="15" thickBot="1" x14ac:dyDescent="0.35">
      <c r="A278" s="45"/>
      <c r="B278" s="46" t="s">
        <v>17</v>
      </c>
      <c r="C278" s="36">
        <f t="shared" ref="C278:D278" si="996">SUM(C266:C277)</f>
        <v>0</v>
      </c>
      <c r="D278" s="29">
        <f t="shared" si="996"/>
        <v>0</v>
      </c>
      <c r="E278" s="37"/>
      <c r="F278" s="36">
        <f t="shared" ref="F278:G278" si="997">SUM(F266:F277)</f>
        <v>0</v>
      </c>
      <c r="G278" s="29">
        <f t="shared" si="997"/>
        <v>0</v>
      </c>
      <c r="H278" s="37"/>
      <c r="I278" s="36">
        <f t="shared" ref="I278:J278" si="998">SUM(I266:I277)</f>
        <v>0</v>
      </c>
      <c r="J278" s="29">
        <f t="shared" si="998"/>
        <v>0</v>
      </c>
      <c r="K278" s="37"/>
      <c r="L278" s="36">
        <f t="shared" ref="L278:M278" si="999">SUM(L266:L277)</f>
        <v>0</v>
      </c>
      <c r="M278" s="29">
        <f t="shared" si="999"/>
        <v>0</v>
      </c>
      <c r="N278" s="37"/>
      <c r="O278" s="36">
        <f t="shared" ref="O278:P278" si="1000">SUM(O266:O277)</f>
        <v>0</v>
      </c>
      <c r="P278" s="29">
        <f t="shared" si="1000"/>
        <v>0</v>
      </c>
      <c r="Q278" s="37"/>
      <c r="R278" s="36">
        <f t="shared" ref="R278:S278" si="1001">SUM(R266:R277)</f>
        <v>0</v>
      </c>
      <c r="S278" s="29">
        <f t="shared" si="1001"/>
        <v>0</v>
      </c>
      <c r="T278" s="37"/>
      <c r="U278" s="36">
        <f t="shared" ref="U278:V278" si="1002">SUM(U266:U277)</f>
        <v>0</v>
      </c>
      <c r="V278" s="29">
        <f t="shared" si="1002"/>
        <v>0</v>
      </c>
      <c r="W278" s="37"/>
      <c r="X278" s="36">
        <f t="shared" ref="X278:Y278" si="1003">SUM(X266:X277)</f>
        <v>2987.7849999999999</v>
      </c>
      <c r="Y278" s="29">
        <f t="shared" si="1003"/>
        <v>43100.746999999996</v>
      </c>
      <c r="Z278" s="37"/>
      <c r="AA278" s="36">
        <f t="shared" ref="AA278:AB278" si="1004">SUM(AA266:AA277)</f>
        <v>0.02</v>
      </c>
      <c r="AB278" s="29">
        <f t="shared" si="1004"/>
        <v>63.771000000000001</v>
      </c>
      <c r="AC278" s="37"/>
      <c r="AD278" s="36">
        <f t="shared" ref="AD278:AE278" si="1005">SUM(AD266:AD277)</f>
        <v>439.00021000000004</v>
      </c>
      <c r="AE278" s="29">
        <f t="shared" si="1005"/>
        <v>26476.030999999995</v>
      </c>
      <c r="AF278" s="37"/>
      <c r="AG278" s="36">
        <f t="shared" ref="AG278:AH278" si="1006">SUM(AG266:AG277)</f>
        <v>0</v>
      </c>
      <c r="AH278" s="29">
        <f t="shared" si="1006"/>
        <v>0</v>
      </c>
      <c r="AI278" s="37"/>
      <c r="AJ278" s="36">
        <f t="shared" ref="AJ278:AK278" si="1007">SUM(AJ266:AJ277)</f>
        <v>929.346</v>
      </c>
      <c r="AK278" s="29">
        <f t="shared" si="1007"/>
        <v>13812.743</v>
      </c>
      <c r="AL278" s="37"/>
      <c r="AM278" s="36">
        <f t="shared" ref="AM278:AN278" si="1008">SUM(AM266:AM277)</f>
        <v>2622.4236400000004</v>
      </c>
      <c r="AN278" s="29">
        <f t="shared" si="1008"/>
        <v>45681.249000000003</v>
      </c>
      <c r="AO278" s="37"/>
      <c r="AP278" s="36">
        <f t="shared" ref="AP278:AQ278" si="1009">SUM(AP266:AP277)</f>
        <v>0</v>
      </c>
      <c r="AQ278" s="29">
        <f t="shared" si="1009"/>
        <v>0</v>
      </c>
      <c r="AR278" s="37"/>
      <c r="AS278" s="36">
        <f t="shared" ref="AS278:AT278" si="1010">SUM(AS266:AS277)</f>
        <v>6011.4672599999994</v>
      </c>
      <c r="AT278" s="29">
        <f t="shared" si="1010"/>
        <v>116239.02099999999</v>
      </c>
      <c r="AU278" s="37"/>
      <c r="AV278" s="36">
        <f t="shared" ref="AV278:AW278" si="1011">SUM(AV266:AV277)</f>
        <v>0</v>
      </c>
      <c r="AW278" s="29">
        <f t="shared" si="1011"/>
        <v>0</v>
      </c>
      <c r="AX278" s="37"/>
      <c r="AY278" s="36">
        <f t="shared" ref="AY278:AZ278" si="1012">SUM(AY266:AY277)</f>
        <v>1.1775599999999999</v>
      </c>
      <c r="AZ278" s="29">
        <f t="shared" si="1012"/>
        <v>207.57299999999998</v>
      </c>
      <c r="BA278" s="37"/>
      <c r="BB278" s="36">
        <f t="shared" ref="BB278:BC278" si="1013">SUM(BB266:BB277)</f>
        <v>0</v>
      </c>
      <c r="BC278" s="29">
        <f t="shared" si="1013"/>
        <v>0</v>
      </c>
      <c r="BD278" s="37"/>
      <c r="BE278" s="36">
        <f t="shared" ref="BE278:BF278" si="1014">SUM(BE266:BE277)</f>
        <v>0</v>
      </c>
      <c r="BF278" s="29">
        <f t="shared" si="1014"/>
        <v>0</v>
      </c>
      <c r="BG278" s="37"/>
      <c r="BH278" s="36">
        <f t="shared" ref="BH278:BI278" si="1015">SUM(BH266:BH277)</f>
        <v>1484.9250000000002</v>
      </c>
      <c r="BI278" s="29">
        <f t="shared" si="1015"/>
        <v>25496.059000000001</v>
      </c>
      <c r="BJ278" s="37"/>
      <c r="BK278" s="36">
        <f t="shared" ref="BK278:BL278" si="1016">SUM(BK266:BK277)</f>
        <v>0</v>
      </c>
      <c r="BL278" s="29">
        <f t="shared" si="1016"/>
        <v>0</v>
      </c>
      <c r="BM278" s="37"/>
      <c r="BN278" s="36">
        <f t="shared" ref="BN278:BO278" si="1017">SUM(BN266:BN277)</f>
        <v>0</v>
      </c>
      <c r="BO278" s="29">
        <f t="shared" si="1017"/>
        <v>0</v>
      </c>
      <c r="BP278" s="37"/>
      <c r="BQ278" s="36">
        <f t="shared" ref="BQ278:BR278" si="1018">SUM(BQ266:BQ277)</f>
        <v>0</v>
      </c>
      <c r="BR278" s="29">
        <f t="shared" si="1018"/>
        <v>0</v>
      </c>
      <c r="BS278" s="37"/>
      <c r="BT278" s="36">
        <f t="shared" ref="BT278:BU278" si="1019">SUM(BT266:BT277)</f>
        <v>0</v>
      </c>
      <c r="BU278" s="29">
        <f t="shared" si="1019"/>
        <v>0</v>
      </c>
      <c r="BV278" s="37"/>
      <c r="BW278" s="36">
        <f t="shared" ref="BW278:BX278" si="1020">SUM(BW266:BW277)</f>
        <v>0</v>
      </c>
      <c r="BX278" s="29">
        <f t="shared" si="1020"/>
        <v>0</v>
      </c>
      <c r="BY278" s="37"/>
      <c r="BZ278" s="36"/>
      <c r="CA278" s="29"/>
      <c r="CB278" s="37"/>
      <c r="CC278" s="36">
        <f t="shared" ref="CC278:CD278" si="1021">SUM(CC266:CC277)</f>
        <v>0</v>
      </c>
      <c r="CD278" s="29">
        <f t="shared" si="1021"/>
        <v>0</v>
      </c>
      <c r="CE278" s="37"/>
      <c r="CF278" s="36">
        <f t="shared" ref="CF278:CG278" si="1022">SUM(CF266:CF277)</f>
        <v>1966.6023100000002</v>
      </c>
      <c r="CG278" s="29">
        <f t="shared" si="1022"/>
        <v>46562.741000000002</v>
      </c>
      <c r="CH278" s="37"/>
      <c r="CI278" s="36">
        <f t="shared" ref="CI278:CJ278" si="1023">SUM(CI266:CI277)</f>
        <v>0</v>
      </c>
      <c r="CJ278" s="29">
        <f t="shared" si="1023"/>
        <v>0</v>
      </c>
      <c r="CK278" s="37"/>
      <c r="CL278" s="36">
        <f t="shared" ref="CL278:CM278" si="1024">SUM(CL266:CL277)</f>
        <v>165.4</v>
      </c>
      <c r="CM278" s="29">
        <f t="shared" si="1024"/>
        <v>11071.138999999999</v>
      </c>
      <c r="CN278" s="37"/>
      <c r="CO278" s="36">
        <f t="shared" ref="CO278:CP278" si="1025">SUM(CO266:CO277)</f>
        <v>0</v>
      </c>
      <c r="CP278" s="29">
        <f t="shared" si="1025"/>
        <v>0</v>
      </c>
      <c r="CQ278" s="37"/>
      <c r="CR278" s="36">
        <f t="shared" ref="CR278:CS278" si="1026">SUM(CR266:CR277)</f>
        <v>0</v>
      </c>
      <c r="CS278" s="29">
        <f t="shared" si="1026"/>
        <v>0</v>
      </c>
      <c r="CT278" s="37"/>
      <c r="CU278" s="36">
        <f t="shared" ref="CU278:CV278" si="1027">SUM(CU266:CU277)</f>
        <v>0</v>
      </c>
      <c r="CV278" s="29">
        <f t="shared" si="1027"/>
        <v>0</v>
      </c>
      <c r="CW278" s="37"/>
      <c r="CX278" s="36">
        <f t="shared" ref="CX278:CY278" si="1028">SUM(CX266:CX277)</f>
        <v>0</v>
      </c>
      <c r="CY278" s="29">
        <f t="shared" si="1028"/>
        <v>0</v>
      </c>
      <c r="CZ278" s="37"/>
      <c r="DA278" s="36">
        <f t="shared" ref="DA278:DB278" si="1029">SUM(DA266:DA277)</f>
        <v>1.7200000000000002E-3</v>
      </c>
      <c r="DB278" s="29">
        <f t="shared" si="1029"/>
        <v>2.9019999999999997</v>
      </c>
      <c r="DC278" s="37"/>
      <c r="DD278" s="36">
        <f t="shared" ref="DD278:DE278" si="1030">SUM(DD266:DD277)</f>
        <v>0</v>
      </c>
      <c r="DE278" s="29">
        <f t="shared" si="1030"/>
        <v>0</v>
      </c>
      <c r="DF278" s="37"/>
      <c r="DG278" s="36">
        <f t="shared" ref="DG278:DH278" si="1031">SUM(DG266:DG277)</f>
        <v>0</v>
      </c>
      <c r="DH278" s="29">
        <f t="shared" si="1031"/>
        <v>0</v>
      </c>
      <c r="DI278" s="37"/>
      <c r="DJ278" s="36">
        <f t="shared" ref="DJ278:DK278" si="1032">SUM(DJ266:DJ277)</f>
        <v>0</v>
      </c>
      <c r="DK278" s="29">
        <f t="shared" si="1032"/>
        <v>0</v>
      </c>
      <c r="DL278" s="37"/>
      <c r="DM278" s="36">
        <f t="shared" ref="DM278:DN278" si="1033">SUM(DM266:DM277)</f>
        <v>1E-3</v>
      </c>
      <c r="DN278" s="29">
        <f t="shared" si="1033"/>
        <v>0.03</v>
      </c>
      <c r="DO278" s="37"/>
      <c r="DP278" s="36">
        <f t="shared" ref="DP278:DQ278" si="1034">SUM(DP266:DP277)</f>
        <v>3565.0938700000006</v>
      </c>
      <c r="DQ278" s="29">
        <f t="shared" si="1034"/>
        <v>53646.442999999999</v>
      </c>
      <c r="DR278" s="37"/>
      <c r="DS278" s="36">
        <f t="shared" ref="DS278:DT278" si="1035">SUM(DS266:DS277)</f>
        <v>0.52800000000000002</v>
      </c>
      <c r="DT278" s="29">
        <f t="shared" si="1035"/>
        <v>87.153999999999996</v>
      </c>
      <c r="DU278" s="37"/>
      <c r="DV278" s="36">
        <f t="shared" ref="DV278:DW278" si="1036">SUM(DV266:DV277)</f>
        <v>0</v>
      </c>
      <c r="DW278" s="29">
        <f t="shared" si="1036"/>
        <v>0</v>
      </c>
      <c r="DX278" s="37"/>
      <c r="DY278" s="36">
        <f t="shared" ref="DY278:DZ278" si="1037">SUM(DY266:DY277)</f>
        <v>0</v>
      </c>
      <c r="DZ278" s="29">
        <f t="shared" si="1037"/>
        <v>0</v>
      </c>
      <c r="EA278" s="37"/>
      <c r="EB278" s="30">
        <f t="shared" si="993"/>
        <v>20173.771570000004</v>
      </c>
      <c r="EC278" s="31">
        <f t="shared" si="994"/>
        <v>382447.603</v>
      </c>
    </row>
    <row r="279" spans="1:133" x14ac:dyDescent="0.3">
      <c r="A279" s="43">
        <v>2025</v>
      </c>
      <c r="B279" s="44" t="s">
        <v>5</v>
      </c>
      <c r="C279" s="34">
        <v>0</v>
      </c>
      <c r="D279" s="9">
        <v>0</v>
      </c>
      <c r="E279" s="35">
        <f>IF(C279=0,0,D279/C279*1000)</f>
        <v>0</v>
      </c>
      <c r="F279" s="34">
        <v>0</v>
      </c>
      <c r="G279" s="9">
        <v>0</v>
      </c>
      <c r="H279" s="35">
        <f t="shared" ref="H279:H290" si="1038">IF(F279=0,0,G279/F279*1000)</f>
        <v>0</v>
      </c>
      <c r="I279" s="34">
        <v>0</v>
      </c>
      <c r="J279" s="9">
        <v>0</v>
      </c>
      <c r="K279" s="35">
        <f t="shared" ref="K279:K290" si="1039">IF(I279=0,0,J279/I279*1000)</f>
        <v>0</v>
      </c>
      <c r="L279" s="34">
        <v>0</v>
      </c>
      <c r="M279" s="9">
        <v>0</v>
      </c>
      <c r="N279" s="35">
        <f t="shared" ref="N279:N290" si="1040">IF(L279=0,0,M279/L279*1000)</f>
        <v>0</v>
      </c>
      <c r="O279" s="34">
        <v>0</v>
      </c>
      <c r="P279" s="9">
        <v>0</v>
      </c>
      <c r="Q279" s="35">
        <f t="shared" ref="Q279:Q290" si="1041">IF(O279=0,0,P279/O279*1000)</f>
        <v>0</v>
      </c>
      <c r="R279" s="34">
        <v>0</v>
      </c>
      <c r="S279" s="9">
        <v>0</v>
      </c>
      <c r="T279" s="35">
        <f t="shared" ref="T279:T290" si="1042">IF(R279=0,0,S279/R279*1000)</f>
        <v>0</v>
      </c>
      <c r="U279" s="34">
        <v>0</v>
      </c>
      <c r="V279" s="9">
        <v>0</v>
      </c>
      <c r="W279" s="35">
        <f t="shared" ref="W279:W290" si="1043">IF(U279=0,0,V279/U279*1000)</f>
        <v>0</v>
      </c>
      <c r="X279" s="57">
        <v>250</v>
      </c>
      <c r="Y279" s="9">
        <v>4048.3710000000001</v>
      </c>
      <c r="Z279" s="35">
        <f t="shared" ref="Z279:Z290" si="1044">IF(X279=0,0,Y279/X279*1000)</f>
        <v>16193.484000000002</v>
      </c>
      <c r="AA279" s="34">
        <v>0</v>
      </c>
      <c r="AB279" s="9">
        <v>0</v>
      </c>
      <c r="AC279" s="35">
        <f t="shared" ref="AC279:AC290" si="1045">IF(AA279=0,0,AB279/AA279*1000)</f>
        <v>0</v>
      </c>
      <c r="AD279" s="57">
        <v>25</v>
      </c>
      <c r="AE279" s="9">
        <v>7596.2610000000004</v>
      </c>
      <c r="AF279" s="35">
        <f t="shared" ref="AF279:AF290" si="1046">IF(AD279=0,0,AE279/AD279*1000)</f>
        <v>303850.44</v>
      </c>
      <c r="AG279" s="34">
        <v>0</v>
      </c>
      <c r="AH279" s="9">
        <v>0</v>
      </c>
      <c r="AI279" s="35">
        <f t="shared" ref="AI279:AI290" si="1047">IF(AG279=0,0,AH279/AG279*1000)</f>
        <v>0</v>
      </c>
      <c r="AJ279" s="57">
        <v>225.37799999999999</v>
      </c>
      <c r="AK279" s="9">
        <v>3425.864</v>
      </c>
      <c r="AL279" s="35">
        <f t="shared" ref="AL279:AL290" si="1048">IF(AJ279=0,0,AK279/AJ279*1000)</f>
        <v>15200.525339651609</v>
      </c>
      <c r="AM279" s="57">
        <v>197.92500000000001</v>
      </c>
      <c r="AN279" s="9">
        <v>3142.8470000000002</v>
      </c>
      <c r="AO279" s="35">
        <f t="shared" ref="AO279:AO290" si="1049">IF(AM279=0,0,AN279/AM279*1000)</f>
        <v>15878.979411393206</v>
      </c>
      <c r="AP279" s="34">
        <v>0</v>
      </c>
      <c r="AQ279" s="9">
        <v>0</v>
      </c>
      <c r="AR279" s="35">
        <f t="shared" ref="AR279:AR290" si="1050">IF(AP279=0,0,AQ279/AP279*1000)</f>
        <v>0</v>
      </c>
      <c r="AS279" s="57">
        <v>607.33163000000002</v>
      </c>
      <c r="AT279" s="9">
        <v>14452.05</v>
      </c>
      <c r="AU279" s="35">
        <f t="shared" ref="AU279:AU290" si="1051">IF(AS279=0,0,AT279/AS279*1000)</f>
        <v>23795.977825162834</v>
      </c>
      <c r="AV279" s="34">
        <v>0</v>
      </c>
      <c r="AW279" s="9">
        <v>0</v>
      </c>
      <c r="AX279" s="35">
        <f t="shared" ref="AX279:AX290" si="1052">IF(AV279=0,0,AW279/AV279*1000)</f>
        <v>0</v>
      </c>
      <c r="AY279" s="34">
        <v>0</v>
      </c>
      <c r="AZ279" s="9">
        <v>0</v>
      </c>
      <c r="BA279" s="35">
        <f t="shared" ref="BA279:BA290" si="1053">IF(AY279=0,0,AZ279/AY279*1000)</f>
        <v>0</v>
      </c>
      <c r="BB279" s="34">
        <v>0</v>
      </c>
      <c r="BC279" s="9">
        <v>0</v>
      </c>
      <c r="BD279" s="35">
        <f t="shared" ref="BD279:BD290" si="1054">IF(BB279=0,0,BC279/BB279*1000)</f>
        <v>0</v>
      </c>
      <c r="BE279" s="34">
        <v>0</v>
      </c>
      <c r="BF279" s="9">
        <v>0</v>
      </c>
      <c r="BG279" s="35">
        <f t="shared" ref="BG279:BG290" si="1055">IF(BE279=0,0,BF279/BE279*1000)</f>
        <v>0</v>
      </c>
      <c r="BH279" s="34">
        <v>0</v>
      </c>
      <c r="BI279" s="9">
        <v>0</v>
      </c>
      <c r="BJ279" s="35">
        <f t="shared" ref="BJ279:BJ290" si="1056">IF(BH279=0,0,BI279/BH279*1000)</f>
        <v>0</v>
      </c>
      <c r="BK279" s="34">
        <v>0</v>
      </c>
      <c r="BL279" s="9">
        <v>0</v>
      </c>
      <c r="BM279" s="35">
        <f t="shared" ref="BM279:BM290" si="1057">IF(BK279=0,0,BL279/BK279*1000)</f>
        <v>0</v>
      </c>
      <c r="BN279" s="34">
        <v>0</v>
      </c>
      <c r="BO279" s="9">
        <v>0</v>
      </c>
      <c r="BP279" s="35">
        <f t="shared" ref="BP279:BP290" si="1058">IF(BN279=0,0,BO279/BN279*1000)</f>
        <v>0</v>
      </c>
      <c r="BQ279" s="34">
        <v>0</v>
      </c>
      <c r="BR279" s="9">
        <v>0</v>
      </c>
      <c r="BS279" s="35">
        <f t="shared" ref="BS279:BS290" si="1059">IF(BQ279=0,0,BR279/BQ279*1000)</f>
        <v>0</v>
      </c>
      <c r="BT279" s="34">
        <v>0</v>
      </c>
      <c r="BU279" s="9">
        <v>0</v>
      </c>
      <c r="BV279" s="35">
        <f t="shared" ref="BV279:BV290" si="1060">IF(BT279=0,0,BU279/BT279*1000)</f>
        <v>0</v>
      </c>
      <c r="BW279" s="34">
        <v>0</v>
      </c>
      <c r="BX279" s="9">
        <v>0</v>
      </c>
      <c r="BY279" s="35">
        <f t="shared" ref="BY279:BY290" si="1061">IF(BW279=0,0,BX279/BW279*1000)</f>
        <v>0</v>
      </c>
      <c r="BZ279" s="34">
        <v>0</v>
      </c>
      <c r="CA279" s="9">
        <v>0</v>
      </c>
      <c r="CB279" s="35">
        <f t="shared" ref="CB279:CB290" si="1062">IF(BZ279=0,0,CA279/BZ279*1000)</f>
        <v>0</v>
      </c>
      <c r="CC279" s="34">
        <v>0</v>
      </c>
      <c r="CD279" s="9">
        <v>0</v>
      </c>
      <c r="CE279" s="35">
        <f t="shared" ref="CE279:CE290" si="1063">IF(CC279=0,0,CD279/CC279*1000)</f>
        <v>0</v>
      </c>
      <c r="CF279" s="57">
        <v>147</v>
      </c>
      <c r="CG279" s="9">
        <v>3637.9940000000001</v>
      </c>
      <c r="CH279" s="35">
        <f t="shared" ref="CH279:CH290" si="1064">IF(CF279=0,0,CG279/CF279*1000)</f>
        <v>24748.258503401365</v>
      </c>
      <c r="CI279" s="34">
        <v>0</v>
      </c>
      <c r="CJ279" s="9">
        <v>0</v>
      </c>
      <c r="CK279" s="35">
        <f t="shared" ref="CK279:CK290" si="1065">IF(CI279=0,0,CJ279/CI279*1000)</f>
        <v>0</v>
      </c>
      <c r="CL279" s="57">
        <v>36</v>
      </c>
      <c r="CM279" s="9">
        <v>2251.3760000000002</v>
      </c>
      <c r="CN279" s="35">
        <f t="shared" ref="CN279:CN290" si="1066">IF(CL279=0,0,CM279/CL279*1000)</f>
        <v>62538.222222222234</v>
      </c>
      <c r="CO279" s="57">
        <v>0.05</v>
      </c>
      <c r="CP279" s="9">
        <v>3.1E-2</v>
      </c>
      <c r="CQ279" s="35">
        <f t="shared" ref="CQ279:CQ290" si="1067">IF(CO279=0,0,CP279/CO279*1000)</f>
        <v>620</v>
      </c>
      <c r="CR279" s="34">
        <v>0</v>
      </c>
      <c r="CS279" s="9">
        <v>0</v>
      </c>
      <c r="CT279" s="35">
        <f t="shared" ref="CT279:CT290" si="1068">IF(CR279=0,0,CS279/CR279*1000)</f>
        <v>0</v>
      </c>
      <c r="CU279" s="34">
        <v>0</v>
      </c>
      <c r="CV279" s="9">
        <v>0</v>
      </c>
      <c r="CW279" s="35">
        <f t="shared" ref="CW279:CW290" si="1069">IF(CU279=0,0,CV279/CU279*1000)</f>
        <v>0</v>
      </c>
      <c r="CX279" s="34">
        <v>0</v>
      </c>
      <c r="CY279" s="9">
        <v>0</v>
      </c>
      <c r="CZ279" s="35">
        <f t="shared" ref="CZ279:CZ290" si="1070">IF(CX279=0,0,CY279/CX279*1000)</f>
        <v>0</v>
      </c>
      <c r="DA279" s="34">
        <v>0</v>
      </c>
      <c r="DB279" s="9">
        <v>0</v>
      </c>
      <c r="DC279" s="35">
        <f t="shared" ref="DC279:DC290" si="1071">IF(DA279=0,0,DB279/DA279*1000)</f>
        <v>0</v>
      </c>
      <c r="DD279" s="34">
        <v>0</v>
      </c>
      <c r="DE279" s="9">
        <v>0</v>
      </c>
      <c r="DF279" s="35">
        <f t="shared" ref="DF279:DF290" si="1072">IF(DD279=0,0,DE279/DD279*1000)</f>
        <v>0</v>
      </c>
      <c r="DG279" s="34">
        <v>0</v>
      </c>
      <c r="DH279" s="9">
        <v>0</v>
      </c>
      <c r="DI279" s="35">
        <f t="shared" ref="DI279:DI290" si="1073">IF(DG279=0,0,DH279/DG279*1000)</f>
        <v>0</v>
      </c>
      <c r="DJ279" s="34">
        <v>0</v>
      </c>
      <c r="DK279" s="9">
        <v>0</v>
      </c>
      <c r="DL279" s="35">
        <f t="shared" ref="DL279:DL290" si="1074">IF(DJ279=0,0,DK279/DJ279*1000)</f>
        <v>0</v>
      </c>
      <c r="DM279" s="34">
        <v>0</v>
      </c>
      <c r="DN279" s="9">
        <v>0</v>
      </c>
      <c r="DO279" s="35">
        <f t="shared" ref="DO279:DO290" si="1075">IF(DM279=0,0,DN279/DM279*1000)</f>
        <v>0</v>
      </c>
      <c r="DP279" s="57">
        <v>523.47500000000002</v>
      </c>
      <c r="DQ279" s="9">
        <v>9012.9560000000001</v>
      </c>
      <c r="DR279" s="35">
        <f t="shared" ref="DR279:DR290" si="1076">IF(DP279=0,0,DQ279/DP279*1000)</f>
        <v>17217.548115955873</v>
      </c>
      <c r="DS279" s="34">
        <v>0</v>
      </c>
      <c r="DT279" s="9">
        <v>0</v>
      </c>
      <c r="DU279" s="35">
        <f t="shared" ref="DU279:DU290" si="1077">IF(DS279=0,0,DT279/DS279*1000)</f>
        <v>0</v>
      </c>
      <c r="DV279" s="34">
        <v>0</v>
      </c>
      <c r="DW279" s="9">
        <v>0</v>
      </c>
      <c r="DX279" s="35">
        <f t="shared" ref="DX279:DX290" si="1078">IF(DV279=0,0,DW279/DV279*1000)</f>
        <v>0</v>
      </c>
      <c r="DY279" s="34">
        <v>0</v>
      </c>
      <c r="DZ279" s="9">
        <v>0</v>
      </c>
      <c r="EA279" s="35">
        <f t="shared" ref="EA279:EA290" si="1079">IF(DY279=0,0,DZ279/DY279*1000)</f>
        <v>0</v>
      </c>
      <c r="EB279" s="7">
        <f>SUMIF($C$5:$EA$5,"Ton",C279:EA279)</f>
        <v>2012.1596300000001</v>
      </c>
      <c r="EC279" s="11">
        <f>SUMIF($C$5:$EA$5,"F*",C279:EA279)</f>
        <v>47567.750000000007</v>
      </c>
    </row>
    <row r="280" spans="1:133" x14ac:dyDescent="0.3">
      <c r="A280" s="43">
        <v>2025</v>
      </c>
      <c r="B280" s="44" t="s">
        <v>6</v>
      </c>
      <c r="C280" s="34">
        <v>0</v>
      </c>
      <c r="D280" s="9">
        <v>0</v>
      </c>
      <c r="E280" s="35">
        <f t="shared" ref="E280:E281" si="1080">IF(C280=0,0,D280/C280*1000)</f>
        <v>0</v>
      </c>
      <c r="F280" s="34">
        <v>0</v>
      </c>
      <c r="G280" s="9">
        <v>0</v>
      </c>
      <c r="H280" s="35">
        <f t="shared" si="1038"/>
        <v>0</v>
      </c>
      <c r="I280" s="34">
        <v>0</v>
      </c>
      <c r="J280" s="9">
        <v>0</v>
      </c>
      <c r="K280" s="35">
        <f t="shared" si="1039"/>
        <v>0</v>
      </c>
      <c r="L280" s="34">
        <v>0</v>
      </c>
      <c r="M280" s="9">
        <v>0</v>
      </c>
      <c r="N280" s="35">
        <f t="shared" si="1040"/>
        <v>0</v>
      </c>
      <c r="O280" s="34">
        <v>0</v>
      </c>
      <c r="P280" s="9">
        <v>0</v>
      </c>
      <c r="Q280" s="35">
        <f t="shared" si="1041"/>
        <v>0</v>
      </c>
      <c r="R280" s="34">
        <v>0</v>
      </c>
      <c r="S280" s="9">
        <v>0</v>
      </c>
      <c r="T280" s="35">
        <f t="shared" si="1042"/>
        <v>0</v>
      </c>
      <c r="U280" s="57">
        <v>0.35299999999999998</v>
      </c>
      <c r="V280" s="9">
        <v>52.673999999999999</v>
      </c>
      <c r="W280" s="35">
        <f t="shared" si="1043"/>
        <v>149218.13031161475</v>
      </c>
      <c r="X280" s="34">
        <v>0</v>
      </c>
      <c r="Y280" s="9">
        <v>0</v>
      </c>
      <c r="Z280" s="35">
        <f t="shared" si="1044"/>
        <v>0</v>
      </c>
      <c r="AA280" s="57">
        <v>1E-3</v>
      </c>
      <c r="AB280" s="9">
        <v>2.0939999999999999</v>
      </c>
      <c r="AC280" s="35">
        <f t="shared" si="1045"/>
        <v>2094000</v>
      </c>
      <c r="AD280" s="57">
        <v>42</v>
      </c>
      <c r="AE280" s="9">
        <v>757.91499999999996</v>
      </c>
      <c r="AF280" s="35">
        <f t="shared" si="1046"/>
        <v>18045.595238095237</v>
      </c>
      <c r="AG280" s="34">
        <v>0</v>
      </c>
      <c r="AH280" s="9">
        <v>0</v>
      </c>
      <c r="AI280" s="35">
        <f t="shared" si="1047"/>
        <v>0</v>
      </c>
      <c r="AJ280" s="57">
        <v>425.97500000000002</v>
      </c>
      <c r="AK280" s="9">
        <v>6648.723</v>
      </c>
      <c r="AL280" s="35">
        <f t="shared" si="1048"/>
        <v>15608.246962849931</v>
      </c>
      <c r="AM280" s="57">
        <v>312.25</v>
      </c>
      <c r="AN280" s="9">
        <v>5209.7910000000002</v>
      </c>
      <c r="AO280" s="35">
        <f t="shared" si="1049"/>
        <v>16684.678943154522</v>
      </c>
      <c r="AP280" s="34">
        <v>0</v>
      </c>
      <c r="AQ280" s="9">
        <v>0</v>
      </c>
      <c r="AR280" s="35">
        <f t="shared" si="1050"/>
        <v>0</v>
      </c>
      <c r="AS280" s="57">
        <v>55.000599999999999</v>
      </c>
      <c r="AT280" s="9">
        <v>1065.53</v>
      </c>
      <c r="AU280" s="35">
        <f t="shared" si="1051"/>
        <v>19373.061384784894</v>
      </c>
      <c r="AV280" s="34">
        <v>0</v>
      </c>
      <c r="AW280" s="9">
        <v>0</v>
      </c>
      <c r="AX280" s="35">
        <f t="shared" si="1052"/>
        <v>0</v>
      </c>
      <c r="AY280" s="34">
        <v>0</v>
      </c>
      <c r="AZ280" s="9">
        <v>0</v>
      </c>
      <c r="BA280" s="35">
        <f t="shared" si="1053"/>
        <v>0</v>
      </c>
      <c r="BB280" s="34">
        <v>0</v>
      </c>
      <c r="BC280" s="9">
        <v>0</v>
      </c>
      <c r="BD280" s="35">
        <f t="shared" si="1054"/>
        <v>0</v>
      </c>
      <c r="BE280" s="34">
        <v>0</v>
      </c>
      <c r="BF280" s="9">
        <v>0</v>
      </c>
      <c r="BG280" s="35">
        <f t="shared" si="1055"/>
        <v>0</v>
      </c>
      <c r="BH280" s="34">
        <v>0</v>
      </c>
      <c r="BI280" s="9">
        <v>0</v>
      </c>
      <c r="BJ280" s="35">
        <f t="shared" si="1056"/>
        <v>0</v>
      </c>
      <c r="BK280" s="34">
        <v>0</v>
      </c>
      <c r="BL280" s="9">
        <v>0</v>
      </c>
      <c r="BM280" s="35">
        <f t="shared" si="1057"/>
        <v>0</v>
      </c>
      <c r="BN280" s="34">
        <v>0</v>
      </c>
      <c r="BO280" s="9">
        <v>0</v>
      </c>
      <c r="BP280" s="35">
        <f t="shared" si="1058"/>
        <v>0</v>
      </c>
      <c r="BQ280" s="34">
        <v>0</v>
      </c>
      <c r="BR280" s="9">
        <v>0</v>
      </c>
      <c r="BS280" s="35">
        <f t="shared" si="1059"/>
        <v>0</v>
      </c>
      <c r="BT280" s="34">
        <v>0</v>
      </c>
      <c r="BU280" s="9">
        <v>0</v>
      </c>
      <c r="BV280" s="35">
        <f t="shared" si="1060"/>
        <v>0</v>
      </c>
      <c r="BW280" s="34">
        <v>0</v>
      </c>
      <c r="BX280" s="9">
        <v>0</v>
      </c>
      <c r="BY280" s="35">
        <f t="shared" si="1061"/>
        <v>0</v>
      </c>
      <c r="BZ280" s="34">
        <v>0</v>
      </c>
      <c r="CA280" s="9">
        <v>0</v>
      </c>
      <c r="CB280" s="35">
        <f t="shared" si="1062"/>
        <v>0</v>
      </c>
      <c r="CC280" s="34">
        <v>0</v>
      </c>
      <c r="CD280" s="9">
        <v>0</v>
      </c>
      <c r="CE280" s="35">
        <f t="shared" si="1063"/>
        <v>0</v>
      </c>
      <c r="CF280" s="57">
        <v>130.27500000000001</v>
      </c>
      <c r="CG280" s="9">
        <v>3336.98</v>
      </c>
      <c r="CH280" s="35">
        <f t="shared" si="1064"/>
        <v>25614.891575513335</v>
      </c>
      <c r="CI280" s="34">
        <v>0</v>
      </c>
      <c r="CJ280" s="9">
        <v>0</v>
      </c>
      <c r="CK280" s="35">
        <f t="shared" si="1065"/>
        <v>0</v>
      </c>
      <c r="CL280" s="57">
        <v>16</v>
      </c>
      <c r="CM280" s="9">
        <v>1020.294</v>
      </c>
      <c r="CN280" s="35">
        <f t="shared" si="1066"/>
        <v>63768.375</v>
      </c>
      <c r="CO280" s="34">
        <v>0</v>
      </c>
      <c r="CP280" s="9">
        <v>0</v>
      </c>
      <c r="CQ280" s="35">
        <f t="shared" si="1067"/>
        <v>0</v>
      </c>
      <c r="CR280" s="34">
        <v>0</v>
      </c>
      <c r="CS280" s="9">
        <v>0</v>
      </c>
      <c r="CT280" s="35">
        <f t="shared" si="1068"/>
        <v>0</v>
      </c>
      <c r="CU280" s="34">
        <v>0</v>
      </c>
      <c r="CV280" s="9">
        <v>0</v>
      </c>
      <c r="CW280" s="35">
        <f t="shared" si="1069"/>
        <v>0</v>
      </c>
      <c r="CX280" s="34">
        <v>0</v>
      </c>
      <c r="CY280" s="9">
        <v>0</v>
      </c>
      <c r="CZ280" s="35">
        <f t="shared" si="1070"/>
        <v>0</v>
      </c>
      <c r="DA280" s="34">
        <v>0</v>
      </c>
      <c r="DB280" s="9">
        <v>0</v>
      </c>
      <c r="DC280" s="35">
        <f t="shared" si="1071"/>
        <v>0</v>
      </c>
      <c r="DD280" s="34">
        <v>0</v>
      </c>
      <c r="DE280" s="9">
        <v>0</v>
      </c>
      <c r="DF280" s="35">
        <f t="shared" si="1072"/>
        <v>0</v>
      </c>
      <c r="DG280" s="34">
        <v>0</v>
      </c>
      <c r="DH280" s="9">
        <v>0</v>
      </c>
      <c r="DI280" s="35">
        <f t="shared" si="1073"/>
        <v>0</v>
      </c>
      <c r="DJ280" s="34">
        <v>0</v>
      </c>
      <c r="DK280" s="9">
        <v>0</v>
      </c>
      <c r="DL280" s="35">
        <f t="shared" si="1074"/>
        <v>0</v>
      </c>
      <c r="DM280" s="34">
        <v>0</v>
      </c>
      <c r="DN280" s="9">
        <v>0</v>
      </c>
      <c r="DO280" s="35">
        <f t="shared" si="1075"/>
        <v>0</v>
      </c>
      <c r="DP280" s="57">
        <v>77.5</v>
      </c>
      <c r="DQ280" s="9">
        <v>1331.0229999999999</v>
      </c>
      <c r="DR280" s="35">
        <f t="shared" si="1076"/>
        <v>17174.490322580645</v>
      </c>
      <c r="DS280" s="34">
        <v>0</v>
      </c>
      <c r="DT280" s="9">
        <v>0</v>
      </c>
      <c r="DU280" s="35">
        <f t="shared" si="1077"/>
        <v>0</v>
      </c>
      <c r="DV280" s="34">
        <v>0</v>
      </c>
      <c r="DW280" s="9">
        <v>0</v>
      </c>
      <c r="DX280" s="35">
        <f t="shared" si="1078"/>
        <v>0</v>
      </c>
      <c r="DY280" s="34">
        <v>0</v>
      </c>
      <c r="DZ280" s="9">
        <v>0</v>
      </c>
      <c r="EA280" s="35">
        <f t="shared" si="1079"/>
        <v>0</v>
      </c>
      <c r="EB280" s="7">
        <f t="shared" ref="EB280:EB291" si="1081">SUMIF($C$5:$EA$5,"Ton",C280:EA280)</f>
        <v>1059.3545999999999</v>
      </c>
      <c r="EC280" s="11">
        <f t="shared" ref="EC280:EC291" si="1082">SUMIF($C$5:$EA$5,"F*",C280:EA280)</f>
        <v>19425.024000000005</v>
      </c>
    </row>
    <row r="281" spans="1:133" x14ac:dyDescent="0.3">
      <c r="A281" s="43">
        <v>2025</v>
      </c>
      <c r="B281" s="44" t="s">
        <v>7</v>
      </c>
      <c r="C281" s="34">
        <v>0</v>
      </c>
      <c r="D281" s="9">
        <v>0</v>
      </c>
      <c r="E281" s="35">
        <f t="shared" si="1080"/>
        <v>0</v>
      </c>
      <c r="F281" s="34">
        <v>0</v>
      </c>
      <c r="G281" s="9">
        <v>0</v>
      </c>
      <c r="H281" s="35">
        <f t="shared" si="1038"/>
        <v>0</v>
      </c>
      <c r="I281" s="57">
        <v>20.7</v>
      </c>
      <c r="J281" s="9">
        <v>477.72</v>
      </c>
      <c r="K281" s="35">
        <f t="shared" si="1039"/>
        <v>23078.26086956522</v>
      </c>
      <c r="L281" s="34">
        <v>0</v>
      </c>
      <c r="M281" s="9">
        <v>0</v>
      </c>
      <c r="N281" s="35">
        <f t="shared" si="1040"/>
        <v>0</v>
      </c>
      <c r="O281" s="34">
        <v>0</v>
      </c>
      <c r="P281" s="9">
        <v>0</v>
      </c>
      <c r="Q281" s="35">
        <f t="shared" si="1041"/>
        <v>0</v>
      </c>
      <c r="R281" s="34">
        <v>0</v>
      </c>
      <c r="S281" s="9">
        <v>0</v>
      </c>
      <c r="T281" s="35">
        <f t="shared" si="1042"/>
        <v>0</v>
      </c>
      <c r="U281" s="34">
        <v>0</v>
      </c>
      <c r="V281" s="9">
        <v>0</v>
      </c>
      <c r="W281" s="35">
        <f t="shared" si="1043"/>
        <v>0</v>
      </c>
      <c r="X281" s="57">
        <v>500</v>
      </c>
      <c r="Y281" s="9">
        <v>8795.6440000000002</v>
      </c>
      <c r="Z281" s="35">
        <f t="shared" si="1044"/>
        <v>17591.288</v>
      </c>
      <c r="AA281" s="34">
        <v>0</v>
      </c>
      <c r="AB281" s="9">
        <v>0</v>
      </c>
      <c r="AC281" s="35">
        <f t="shared" si="1045"/>
        <v>0</v>
      </c>
      <c r="AD281" s="57">
        <v>42</v>
      </c>
      <c r="AE281" s="9">
        <v>757.43899999999996</v>
      </c>
      <c r="AF281" s="35">
        <f t="shared" si="1046"/>
        <v>18034.261904761905</v>
      </c>
      <c r="AG281" s="34">
        <v>0</v>
      </c>
      <c r="AH281" s="9">
        <v>0</v>
      </c>
      <c r="AI281" s="35">
        <f t="shared" si="1047"/>
        <v>0</v>
      </c>
      <c r="AJ281" s="57">
        <v>257.94499999999999</v>
      </c>
      <c r="AK281" s="9">
        <v>4135.7529999999997</v>
      </c>
      <c r="AL281" s="35">
        <f t="shared" si="1048"/>
        <v>16033.468375041191</v>
      </c>
      <c r="AM281" s="57">
        <v>262.55200000000002</v>
      </c>
      <c r="AN281" s="9">
        <v>4657.1289999999999</v>
      </c>
      <c r="AO281" s="35">
        <f t="shared" si="1049"/>
        <v>17737.930010055148</v>
      </c>
      <c r="AP281" s="34">
        <v>0</v>
      </c>
      <c r="AQ281" s="9">
        <v>0</v>
      </c>
      <c r="AR281" s="35">
        <f t="shared" si="1050"/>
        <v>0</v>
      </c>
      <c r="AS281" s="57">
        <v>5.1900000000000002E-3</v>
      </c>
      <c r="AT281" s="9">
        <v>2.3050000000000002</v>
      </c>
      <c r="AU281" s="35">
        <f t="shared" si="1051"/>
        <v>444123.31406551064</v>
      </c>
      <c r="AV281" s="34">
        <v>0</v>
      </c>
      <c r="AW281" s="9">
        <v>0</v>
      </c>
      <c r="AX281" s="35">
        <f t="shared" si="1052"/>
        <v>0</v>
      </c>
      <c r="AY281" s="34">
        <v>0</v>
      </c>
      <c r="AZ281" s="9">
        <v>0</v>
      </c>
      <c r="BA281" s="35">
        <f t="shared" si="1053"/>
        <v>0</v>
      </c>
      <c r="BB281" s="34">
        <v>0</v>
      </c>
      <c r="BC281" s="9">
        <v>0</v>
      </c>
      <c r="BD281" s="35">
        <f t="shared" si="1054"/>
        <v>0</v>
      </c>
      <c r="BE281" s="34">
        <v>0</v>
      </c>
      <c r="BF281" s="9">
        <v>0</v>
      </c>
      <c r="BG281" s="35">
        <f t="shared" si="1055"/>
        <v>0</v>
      </c>
      <c r="BH281" s="34">
        <v>0</v>
      </c>
      <c r="BI281" s="9">
        <v>0</v>
      </c>
      <c r="BJ281" s="35">
        <f t="shared" si="1056"/>
        <v>0</v>
      </c>
      <c r="BK281" s="34">
        <v>0</v>
      </c>
      <c r="BL281" s="9">
        <v>0</v>
      </c>
      <c r="BM281" s="35">
        <f t="shared" si="1057"/>
        <v>0</v>
      </c>
      <c r="BN281" s="34">
        <v>0</v>
      </c>
      <c r="BO281" s="9">
        <v>0</v>
      </c>
      <c r="BP281" s="35">
        <f t="shared" si="1058"/>
        <v>0</v>
      </c>
      <c r="BQ281" s="34">
        <v>0</v>
      </c>
      <c r="BR281" s="9">
        <v>0</v>
      </c>
      <c r="BS281" s="35">
        <f t="shared" si="1059"/>
        <v>0</v>
      </c>
      <c r="BT281" s="34">
        <v>0</v>
      </c>
      <c r="BU281" s="9">
        <v>0</v>
      </c>
      <c r="BV281" s="35">
        <f t="shared" si="1060"/>
        <v>0</v>
      </c>
      <c r="BW281" s="34">
        <v>0</v>
      </c>
      <c r="BX281" s="9">
        <v>0</v>
      </c>
      <c r="BY281" s="35">
        <f t="shared" si="1061"/>
        <v>0</v>
      </c>
      <c r="BZ281" s="57">
        <v>0.38600000000000001</v>
      </c>
      <c r="CA281" s="9">
        <v>275.59399999999999</v>
      </c>
      <c r="CB281" s="35">
        <f t="shared" si="1062"/>
        <v>713974.09326424869</v>
      </c>
      <c r="CC281" s="34">
        <v>0</v>
      </c>
      <c r="CD281" s="9">
        <v>0</v>
      </c>
      <c r="CE281" s="35">
        <f t="shared" si="1063"/>
        <v>0</v>
      </c>
      <c r="CF281" s="57">
        <v>160</v>
      </c>
      <c r="CG281" s="9">
        <v>3233.9360000000001</v>
      </c>
      <c r="CH281" s="35">
        <f t="shared" si="1064"/>
        <v>20212.099999999999</v>
      </c>
      <c r="CI281" s="34">
        <v>0</v>
      </c>
      <c r="CJ281" s="9">
        <v>0</v>
      </c>
      <c r="CK281" s="35">
        <f t="shared" si="1065"/>
        <v>0</v>
      </c>
      <c r="CL281" s="34">
        <v>0</v>
      </c>
      <c r="CM281" s="9">
        <v>0</v>
      </c>
      <c r="CN281" s="35">
        <f t="shared" si="1066"/>
        <v>0</v>
      </c>
      <c r="CO281" s="34">
        <v>0</v>
      </c>
      <c r="CP281" s="9">
        <v>0</v>
      </c>
      <c r="CQ281" s="35">
        <f t="shared" si="1067"/>
        <v>0</v>
      </c>
      <c r="CR281" s="34">
        <v>0</v>
      </c>
      <c r="CS281" s="9">
        <v>0</v>
      </c>
      <c r="CT281" s="35">
        <f t="shared" si="1068"/>
        <v>0</v>
      </c>
      <c r="CU281" s="34">
        <v>0</v>
      </c>
      <c r="CV281" s="9">
        <v>0</v>
      </c>
      <c r="CW281" s="35">
        <f t="shared" si="1069"/>
        <v>0</v>
      </c>
      <c r="CX281" s="34">
        <v>0</v>
      </c>
      <c r="CY281" s="9">
        <v>0</v>
      </c>
      <c r="CZ281" s="35">
        <f t="shared" si="1070"/>
        <v>0</v>
      </c>
      <c r="DA281" s="34">
        <v>0</v>
      </c>
      <c r="DB281" s="9">
        <v>0</v>
      </c>
      <c r="DC281" s="35">
        <f t="shared" si="1071"/>
        <v>0</v>
      </c>
      <c r="DD281" s="34">
        <v>0</v>
      </c>
      <c r="DE281" s="9">
        <v>0</v>
      </c>
      <c r="DF281" s="35">
        <f t="shared" si="1072"/>
        <v>0</v>
      </c>
      <c r="DG281" s="34">
        <v>0</v>
      </c>
      <c r="DH281" s="9">
        <v>0</v>
      </c>
      <c r="DI281" s="35">
        <f t="shared" si="1073"/>
        <v>0</v>
      </c>
      <c r="DJ281" s="34">
        <v>0</v>
      </c>
      <c r="DK281" s="9">
        <v>0</v>
      </c>
      <c r="DL281" s="35">
        <f t="shared" si="1074"/>
        <v>0</v>
      </c>
      <c r="DM281" s="34">
        <v>0</v>
      </c>
      <c r="DN281" s="9">
        <v>0</v>
      </c>
      <c r="DO281" s="35">
        <f t="shared" si="1075"/>
        <v>0</v>
      </c>
      <c r="DP281" s="57">
        <v>347.21353999999997</v>
      </c>
      <c r="DQ281" s="9">
        <v>5800.3720000000003</v>
      </c>
      <c r="DR281" s="35">
        <f t="shared" si="1076"/>
        <v>16705.489077413287</v>
      </c>
      <c r="DS281" s="34">
        <v>0</v>
      </c>
      <c r="DT281" s="9">
        <v>0</v>
      </c>
      <c r="DU281" s="35">
        <f t="shared" si="1077"/>
        <v>0</v>
      </c>
      <c r="DV281" s="34">
        <v>0</v>
      </c>
      <c r="DW281" s="9">
        <v>0</v>
      </c>
      <c r="DX281" s="35">
        <f t="shared" si="1078"/>
        <v>0</v>
      </c>
      <c r="DY281" s="34">
        <v>0</v>
      </c>
      <c r="DZ281" s="9">
        <v>0</v>
      </c>
      <c r="EA281" s="35">
        <f t="shared" si="1079"/>
        <v>0</v>
      </c>
      <c r="EB281" s="7">
        <f t="shared" si="1081"/>
        <v>1590.8017300000001</v>
      </c>
      <c r="EC281" s="11">
        <f t="shared" si="1082"/>
        <v>28135.892000000003</v>
      </c>
    </row>
    <row r="282" spans="1:133" x14ac:dyDescent="0.3">
      <c r="A282" s="43">
        <v>2025</v>
      </c>
      <c r="B282" s="44" t="s">
        <v>8</v>
      </c>
      <c r="C282" s="34">
        <v>0</v>
      </c>
      <c r="D282" s="9">
        <v>0</v>
      </c>
      <c r="E282" s="35">
        <f>IF(C282=0,0,D282/C282*1000)</f>
        <v>0</v>
      </c>
      <c r="F282" s="34">
        <v>0</v>
      </c>
      <c r="G282" s="9">
        <v>0</v>
      </c>
      <c r="H282" s="35">
        <f t="shared" si="1038"/>
        <v>0</v>
      </c>
      <c r="I282" s="34">
        <v>0</v>
      </c>
      <c r="J282" s="9">
        <v>0</v>
      </c>
      <c r="K282" s="35">
        <f t="shared" si="1039"/>
        <v>0</v>
      </c>
      <c r="L282" s="34">
        <v>0</v>
      </c>
      <c r="M282" s="9">
        <v>0</v>
      </c>
      <c r="N282" s="35">
        <f t="shared" si="1040"/>
        <v>0</v>
      </c>
      <c r="O282" s="34">
        <v>0</v>
      </c>
      <c r="P282" s="9">
        <v>0</v>
      </c>
      <c r="Q282" s="35">
        <f t="shared" si="1041"/>
        <v>0</v>
      </c>
      <c r="R282" s="34">
        <v>0</v>
      </c>
      <c r="S282" s="9">
        <v>0</v>
      </c>
      <c r="T282" s="35">
        <f t="shared" si="1042"/>
        <v>0</v>
      </c>
      <c r="U282" s="34">
        <v>0</v>
      </c>
      <c r="V282" s="9">
        <v>0</v>
      </c>
      <c r="W282" s="35">
        <f t="shared" si="1043"/>
        <v>0</v>
      </c>
      <c r="X282" s="34">
        <v>0</v>
      </c>
      <c r="Y282" s="9">
        <v>0</v>
      </c>
      <c r="Z282" s="35">
        <f t="shared" si="1044"/>
        <v>0</v>
      </c>
      <c r="AA282" s="34">
        <v>0</v>
      </c>
      <c r="AB282" s="9">
        <v>0</v>
      </c>
      <c r="AC282" s="35">
        <f t="shared" si="1045"/>
        <v>0</v>
      </c>
      <c r="AD282" s="34">
        <v>0</v>
      </c>
      <c r="AE282" s="9">
        <v>0</v>
      </c>
      <c r="AF282" s="35">
        <f t="shared" si="1046"/>
        <v>0</v>
      </c>
      <c r="AG282" s="34">
        <v>0</v>
      </c>
      <c r="AH282" s="9">
        <v>0</v>
      </c>
      <c r="AI282" s="35">
        <f t="shared" si="1047"/>
        <v>0</v>
      </c>
      <c r="AJ282" s="34">
        <v>0</v>
      </c>
      <c r="AK282" s="9">
        <v>0</v>
      </c>
      <c r="AL282" s="35">
        <f t="shared" si="1048"/>
        <v>0</v>
      </c>
      <c r="AM282" s="34">
        <v>0</v>
      </c>
      <c r="AN282" s="9">
        <v>0</v>
      </c>
      <c r="AO282" s="35">
        <f t="shared" si="1049"/>
        <v>0</v>
      </c>
      <c r="AP282" s="34">
        <v>0</v>
      </c>
      <c r="AQ282" s="9">
        <v>0</v>
      </c>
      <c r="AR282" s="35">
        <f t="shared" si="1050"/>
        <v>0</v>
      </c>
      <c r="AS282" s="34">
        <v>0</v>
      </c>
      <c r="AT282" s="9">
        <v>0</v>
      </c>
      <c r="AU282" s="35">
        <f t="shared" si="1051"/>
        <v>0</v>
      </c>
      <c r="AV282" s="34">
        <v>0</v>
      </c>
      <c r="AW282" s="9">
        <v>0</v>
      </c>
      <c r="AX282" s="35">
        <f t="shared" si="1052"/>
        <v>0</v>
      </c>
      <c r="AY282" s="34">
        <v>0</v>
      </c>
      <c r="AZ282" s="9">
        <v>0</v>
      </c>
      <c r="BA282" s="35">
        <f t="shared" si="1053"/>
        <v>0</v>
      </c>
      <c r="BB282" s="34">
        <v>0</v>
      </c>
      <c r="BC282" s="9">
        <v>0</v>
      </c>
      <c r="BD282" s="35">
        <f t="shared" si="1054"/>
        <v>0</v>
      </c>
      <c r="BE282" s="34">
        <v>0</v>
      </c>
      <c r="BF282" s="9">
        <v>0</v>
      </c>
      <c r="BG282" s="35">
        <f t="shared" si="1055"/>
        <v>0</v>
      </c>
      <c r="BH282" s="34">
        <v>0</v>
      </c>
      <c r="BI282" s="9">
        <v>0</v>
      </c>
      <c r="BJ282" s="35">
        <f t="shared" si="1056"/>
        <v>0</v>
      </c>
      <c r="BK282" s="34">
        <v>0</v>
      </c>
      <c r="BL282" s="9">
        <v>0</v>
      </c>
      <c r="BM282" s="35">
        <f t="shared" si="1057"/>
        <v>0</v>
      </c>
      <c r="BN282" s="34">
        <v>0</v>
      </c>
      <c r="BO282" s="9">
        <v>0</v>
      </c>
      <c r="BP282" s="35">
        <f t="shared" si="1058"/>
        <v>0</v>
      </c>
      <c r="BQ282" s="34">
        <v>0</v>
      </c>
      <c r="BR282" s="9">
        <v>0</v>
      </c>
      <c r="BS282" s="35">
        <f t="shared" si="1059"/>
        <v>0</v>
      </c>
      <c r="BT282" s="34">
        <v>0</v>
      </c>
      <c r="BU282" s="9">
        <v>0</v>
      </c>
      <c r="BV282" s="35">
        <f t="shared" si="1060"/>
        <v>0</v>
      </c>
      <c r="BW282" s="34">
        <v>0</v>
      </c>
      <c r="BX282" s="9">
        <v>0</v>
      </c>
      <c r="BY282" s="35">
        <f t="shared" si="1061"/>
        <v>0</v>
      </c>
      <c r="BZ282" s="34">
        <v>0</v>
      </c>
      <c r="CA282" s="9">
        <v>0</v>
      </c>
      <c r="CB282" s="35">
        <f t="shared" si="1062"/>
        <v>0</v>
      </c>
      <c r="CC282" s="34">
        <v>0</v>
      </c>
      <c r="CD282" s="9">
        <v>0</v>
      </c>
      <c r="CE282" s="35">
        <f t="shared" si="1063"/>
        <v>0</v>
      </c>
      <c r="CF282" s="34">
        <v>0</v>
      </c>
      <c r="CG282" s="9">
        <v>0</v>
      </c>
      <c r="CH282" s="35">
        <f t="shared" si="1064"/>
        <v>0</v>
      </c>
      <c r="CI282" s="34">
        <v>0</v>
      </c>
      <c r="CJ282" s="9">
        <v>0</v>
      </c>
      <c r="CK282" s="35">
        <f t="shared" si="1065"/>
        <v>0</v>
      </c>
      <c r="CL282" s="34">
        <v>0</v>
      </c>
      <c r="CM282" s="9">
        <v>0</v>
      </c>
      <c r="CN282" s="35">
        <f t="shared" si="1066"/>
        <v>0</v>
      </c>
      <c r="CO282" s="34">
        <v>0</v>
      </c>
      <c r="CP282" s="9">
        <v>0</v>
      </c>
      <c r="CQ282" s="35">
        <f t="shared" si="1067"/>
        <v>0</v>
      </c>
      <c r="CR282" s="34">
        <v>0</v>
      </c>
      <c r="CS282" s="9">
        <v>0</v>
      </c>
      <c r="CT282" s="35">
        <f t="shared" si="1068"/>
        <v>0</v>
      </c>
      <c r="CU282" s="34">
        <v>0</v>
      </c>
      <c r="CV282" s="9">
        <v>0</v>
      </c>
      <c r="CW282" s="35">
        <f t="shared" si="1069"/>
        <v>0</v>
      </c>
      <c r="CX282" s="34">
        <v>0</v>
      </c>
      <c r="CY282" s="9">
        <v>0</v>
      </c>
      <c r="CZ282" s="35">
        <f t="shared" si="1070"/>
        <v>0</v>
      </c>
      <c r="DA282" s="34">
        <v>0</v>
      </c>
      <c r="DB282" s="9">
        <v>0</v>
      </c>
      <c r="DC282" s="35">
        <f t="shared" si="1071"/>
        <v>0</v>
      </c>
      <c r="DD282" s="34">
        <v>0</v>
      </c>
      <c r="DE282" s="9">
        <v>0</v>
      </c>
      <c r="DF282" s="35">
        <f t="shared" si="1072"/>
        <v>0</v>
      </c>
      <c r="DG282" s="34">
        <v>0</v>
      </c>
      <c r="DH282" s="9">
        <v>0</v>
      </c>
      <c r="DI282" s="35">
        <f t="shared" si="1073"/>
        <v>0</v>
      </c>
      <c r="DJ282" s="34">
        <v>0</v>
      </c>
      <c r="DK282" s="9">
        <v>0</v>
      </c>
      <c r="DL282" s="35">
        <f t="shared" si="1074"/>
        <v>0</v>
      </c>
      <c r="DM282" s="34">
        <v>0</v>
      </c>
      <c r="DN282" s="9">
        <v>0</v>
      </c>
      <c r="DO282" s="35">
        <f t="shared" si="1075"/>
        <v>0</v>
      </c>
      <c r="DP282" s="34">
        <v>0</v>
      </c>
      <c r="DQ282" s="9">
        <v>0</v>
      </c>
      <c r="DR282" s="35">
        <f t="shared" si="1076"/>
        <v>0</v>
      </c>
      <c r="DS282" s="34">
        <v>0</v>
      </c>
      <c r="DT282" s="9">
        <v>0</v>
      </c>
      <c r="DU282" s="35">
        <f t="shared" si="1077"/>
        <v>0</v>
      </c>
      <c r="DV282" s="34">
        <v>0</v>
      </c>
      <c r="DW282" s="9">
        <v>0</v>
      </c>
      <c r="DX282" s="35">
        <f t="shared" si="1078"/>
        <v>0</v>
      </c>
      <c r="DY282" s="34">
        <v>0</v>
      </c>
      <c r="DZ282" s="9">
        <v>0</v>
      </c>
      <c r="EA282" s="35">
        <f t="shared" si="1079"/>
        <v>0</v>
      </c>
      <c r="EB282" s="7">
        <f t="shared" si="1081"/>
        <v>0</v>
      </c>
      <c r="EC282" s="11">
        <f t="shared" si="1082"/>
        <v>0</v>
      </c>
    </row>
    <row r="283" spans="1:133" x14ac:dyDescent="0.3">
      <c r="A283" s="43">
        <v>2025</v>
      </c>
      <c r="B283" s="35" t="s">
        <v>9</v>
      </c>
      <c r="C283" s="34">
        <v>0</v>
      </c>
      <c r="D283" s="9">
        <v>0</v>
      </c>
      <c r="E283" s="35">
        <f t="shared" ref="E283:E290" si="1083">IF(C283=0,0,D283/C283*1000)</f>
        <v>0</v>
      </c>
      <c r="F283" s="34">
        <v>0</v>
      </c>
      <c r="G283" s="9">
        <v>0</v>
      </c>
      <c r="H283" s="35">
        <f t="shared" si="1038"/>
        <v>0</v>
      </c>
      <c r="I283" s="34">
        <v>0</v>
      </c>
      <c r="J283" s="9">
        <v>0</v>
      </c>
      <c r="K283" s="35">
        <f t="shared" si="1039"/>
        <v>0</v>
      </c>
      <c r="L283" s="34">
        <v>0</v>
      </c>
      <c r="M283" s="9">
        <v>0</v>
      </c>
      <c r="N283" s="35">
        <f t="shared" si="1040"/>
        <v>0</v>
      </c>
      <c r="O283" s="34">
        <v>0</v>
      </c>
      <c r="P283" s="9">
        <v>0</v>
      </c>
      <c r="Q283" s="35">
        <f t="shared" si="1041"/>
        <v>0</v>
      </c>
      <c r="R283" s="34">
        <v>0</v>
      </c>
      <c r="S283" s="9">
        <v>0</v>
      </c>
      <c r="T283" s="35">
        <f t="shared" si="1042"/>
        <v>0</v>
      </c>
      <c r="U283" s="34">
        <v>0</v>
      </c>
      <c r="V283" s="9">
        <v>0</v>
      </c>
      <c r="W283" s="35">
        <f t="shared" si="1043"/>
        <v>0</v>
      </c>
      <c r="X283" s="34">
        <v>0</v>
      </c>
      <c r="Y283" s="9">
        <v>0</v>
      </c>
      <c r="Z283" s="35">
        <f t="shared" si="1044"/>
        <v>0</v>
      </c>
      <c r="AA283" s="34">
        <v>0</v>
      </c>
      <c r="AB283" s="9">
        <v>0</v>
      </c>
      <c r="AC283" s="35">
        <f t="shared" si="1045"/>
        <v>0</v>
      </c>
      <c r="AD283" s="34">
        <v>0</v>
      </c>
      <c r="AE283" s="9">
        <v>0</v>
      </c>
      <c r="AF283" s="35">
        <f t="shared" si="1046"/>
        <v>0</v>
      </c>
      <c r="AG283" s="34">
        <v>0</v>
      </c>
      <c r="AH283" s="9">
        <v>0</v>
      </c>
      <c r="AI283" s="35">
        <f t="shared" si="1047"/>
        <v>0</v>
      </c>
      <c r="AJ283" s="34">
        <v>0</v>
      </c>
      <c r="AK283" s="9">
        <v>0</v>
      </c>
      <c r="AL283" s="35">
        <f t="shared" si="1048"/>
        <v>0</v>
      </c>
      <c r="AM283" s="34">
        <v>0</v>
      </c>
      <c r="AN283" s="9">
        <v>0</v>
      </c>
      <c r="AO283" s="35">
        <f t="shared" si="1049"/>
        <v>0</v>
      </c>
      <c r="AP283" s="34">
        <v>0</v>
      </c>
      <c r="AQ283" s="9">
        <v>0</v>
      </c>
      <c r="AR283" s="35">
        <f t="shared" si="1050"/>
        <v>0</v>
      </c>
      <c r="AS283" s="34">
        <v>0</v>
      </c>
      <c r="AT283" s="9">
        <v>0</v>
      </c>
      <c r="AU283" s="35">
        <f t="shared" si="1051"/>
        <v>0</v>
      </c>
      <c r="AV283" s="34">
        <v>0</v>
      </c>
      <c r="AW283" s="9">
        <v>0</v>
      </c>
      <c r="AX283" s="35">
        <f t="shared" si="1052"/>
        <v>0</v>
      </c>
      <c r="AY283" s="34">
        <v>0</v>
      </c>
      <c r="AZ283" s="9">
        <v>0</v>
      </c>
      <c r="BA283" s="35">
        <f t="shared" si="1053"/>
        <v>0</v>
      </c>
      <c r="BB283" s="34">
        <v>0</v>
      </c>
      <c r="BC283" s="9">
        <v>0</v>
      </c>
      <c r="BD283" s="35">
        <f t="shared" si="1054"/>
        <v>0</v>
      </c>
      <c r="BE283" s="34">
        <v>0</v>
      </c>
      <c r="BF283" s="9">
        <v>0</v>
      </c>
      <c r="BG283" s="35">
        <f t="shared" si="1055"/>
        <v>0</v>
      </c>
      <c r="BH283" s="34">
        <v>0</v>
      </c>
      <c r="BI283" s="9">
        <v>0</v>
      </c>
      <c r="BJ283" s="35">
        <f t="shared" si="1056"/>
        <v>0</v>
      </c>
      <c r="BK283" s="34">
        <v>0</v>
      </c>
      <c r="BL283" s="9">
        <v>0</v>
      </c>
      <c r="BM283" s="35">
        <f t="shared" si="1057"/>
        <v>0</v>
      </c>
      <c r="BN283" s="34">
        <v>0</v>
      </c>
      <c r="BO283" s="9">
        <v>0</v>
      </c>
      <c r="BP283" s="35">
        <f t="shared" si="1058"/>
        <v>0</v>
      </c>
      <c r="BQ283" s="34">
        <v>0</v>
      </c>
      <c r="BR283" s="9">
        <v>0</v>
      </c>
      <c r="BS283" s="35">
        <f t="shared" si="1059"/>
        <v>0</v>
      </c>
      <c r="BT283" s="34">
        <v>0</v>
      </c>
      <c r="BU283" s="9">
        <v>0</v>
      </c>
      <c r="BV283" s="35">
        <f t="shared" si="1060"/>
        <v>0</v>
      </c>
      <c r="BW283" s="34">
        <v>0</v>
      </c>
      <c r="BX283" s="9">
        <v>0</v>
      </c>
      <c r="BY283" s="35">
        <f t="shared" si="1061"/>
        <v>0</v>
      </c>
      <c r="BZ283" s="34">
        <v>0</v>
      </c>
      <c r="CA283" s="9">
        <v>0</v>
      </c>
      <c r="CB283" s="35">
        <f t="shared" si="1062"/>
        <v>0</v>
      </c>
      <c r="CC283" s="34">
        <v>0</v>
      </c>
      <c r="CD283" s="9">
        <v>0</v>
      </c>
      <c r="CE283" s="35">
        <f t="shared" si="1063"/>
        <v>0</v>
      </c>
      <c r="CF283" s="34">
        <v>0</v>
      </c>
      <c r="CG283" s="9">
        <v>0</v>
      </c>
      <c r="CH283" s="35">
        <f t="shared" si="1064"/>
        <v>0</v>
      </c>
      <c r="CI283" s="34">
        <v>0</v>
      </c>
      <c r="CJ283" s="9">
        <v>0</v>
      </c>
      <c r="CK283" s="35">
        <f t="shared" si="1065"/>
        <v>0</v>
      </c>
      <c r="CL283" s="34">
        <v>0</v>
      </c>
      <c r="CM283" s="9">
        <v>0</v>
      </c>
      <c r="CN283" s="35">
        <f t="shared" si="1066"/>
        <v>0</v>
      </c>
      <c r="CO283" s="34">
        <v>0</v>
      </c>
      <c r="CP283" s="9">
        <v>0</v>
      </c>
      <c r="CQ283" s="35">
        <f t="shared" si="1067"/>
        <v>0</v>
      </c>
      <c r="CR283" s="34">
        <v>0</v>
      </c>
      <c r="CS283" s="9">
        <v>0</v>
      </c>
      <c r="CT283" s="35">
        <f t="shared" si="1068"/>
        <v>0</v>
      </c>
      <c r="CU283" s="34">
        <v>0</v>
      </c>
      <c r="CV283" s="9">
        <v>0</v>
      </c>
      <c r="CW283" s="35">
        <f t="shared" si="1069"/>
        <v>0</v>
      </c>
      <c r="CX283" s="34">
        <v>0</v>
      </c>
      <c r="CY283" s="9">
        <v>0</v>
      </c>
      <c r="CZ283" s="35">
        <f t="shared" si="1070"/>
        <v>0</v>
      </c>
      <c r="DA283" s="34">
        <v>0</v>
      </c>
      <c r="DB283" s="9">
        <v>0</v>
      </c>
      <c r="DC283" s="35">
        <f t="shared" si="1071"/>
        <v>0</v>
      </c>
      <c r="DD283" s="34">
        <v>0</v>
      </c>
      <c r="DE283" s="9">
        <v>0</v>
      </c>
      <c r="DF283" s="35">
        <f t="shared" si="1072"/>
        <v>0</v>
      </c>
      <c r="DG283" s="34">
        <v>0</v>
      </c>
      <c r="DH283" s="9">
        <v>0</v>
      </c>
      <c r="DI283" s="35">
        <f t="shared" si="1073"/>
        <v>0</v>
      </c>
      <c r="DJ283" s="34">
        <v>0</v>
      </c>
      <c r="DK283" s="9">
        <v>0</v>
      </c>
      <c r="DL283" s="35">
        <f t="shared" si="1074"/>
        <v>0</v>
      </c>
      <c r="DM283" s="34">
        <v>0</v>
      </c>
      <c r="DN283" s="9">
        <v>0</v>
      </c>
      <c r="DO283" s="35">
        <f t="shared" si="1075"/>
        <v>0</v>
      </c>
      <c r="DP283" s="34">
        <v>0</v>
      </c>
      <c r="DQ283" s="9">
        <v>0</v>
      </c>
      <c r="DR283" s="35">
        <f t="shared" si="1076"/>
        <v>0</v>
      </c>
      <c r="DS283" s="34">
        <v>0</v>
      </c>
      <c r="DT283" s="9">
        <v>0</v>
      </c>
      <c r="DU283" s="35">
        <f t="shared" si="1077"/>
        <v>0</v>
      </c>
      <c r="DV283" s="34">
        <v>0</v>
      </c>
      <c r="DW283" s="9">
        <v>0</v>
      </c>
      <c r="DX283" s="35">
        <f t="shared" si="1078"/>
        <v>0</v>
      </c>
      <c r="DY283" s="34">
        <v>0</v>
      </c>
      <c r="DZ283" s="9">
        <v>0</v>
      </c>
      <c r="EA283" s="35">
        <f t="shared" si="1079"/>
        <v>0</v>
      </c>
      <c r="EB283" s="7">
        <f t="shared" si="1081"/>
        <v>0</v>
      </c>
      <c r="EC283" s="11">
        <f t="shared" si="1082"/>
        <v>0</v>
      </c>
    </row>
    <row r="284" spans="1:133" x14ac:dyDescent="0.3">
      <c r="A284" s="43">
        <v>2025</v>
      </c>
      <c r="B284" s="44" t="s">
        <v>10</v>
      </c>
      <c r="C284" s="34">
        <v>0</v>
      </c>
      <c r="D284" s="9">
        <v>0</v>
      </c>
      <c r="E284" s="35">
        <f t="shared" si="1083"/>
        <v>0</v>
      </c>
      <c r="F284" s="34">
        <v>0</v>
      </c>
      <c r="G284" s="9">
        <v>0</v>
      </c>
      <c r="H284" s="35">
        <f t="shared" si="1038"/>
        <v>0</v>
      </c>
      <c r="I284" s="34">
        <v>0</v>
      </c>
      <c r="J284" s="9">
        <v>0</v>
      </c>
      <c r="K284" s="35">
        <f t="shared" si="1039"/>
        <v>0</v>
      </c>
      <c r="L284" s="34">
        <v>0</v>
      </c>
      <c r="M284" s="9">
        <v>0</v>
      </c>
      <c r="N284" s="35">
        <f t="shared" si="1040"/>
        <v>0</v>
      </c>
      <c r="O284" s="34">
        <v>0</v>
      </c>
      <c r="P284" s="9">
        <v>0</v>
      </c>
      <c r="Q284" s="35">
        <f t="shared" si="1041"/>
        <v>0</v>
      </c>
      <c r="R284" s="34">
        <v>0</v>
      </c>
      <c r="S284" s="9">
        <v>0</v>
      </c>
      <c r="T284" s="35">
        <f t="shared" si="1042"/>
        <v>0</v>
      </c>
      <c r="U284" s="34">
        <v>0</v>
      </c>
      <c r="V284" s="9">
        <v>0</v>
      </c>
      <c r="W284" s="35">
        <f t="shared" si="1043"/>
        <v>0</v>
      </c>
      <c r="X284" s="34">
        <v>0</v>
      </c>
      <c r="Y284" s="9">
        <v>0</v>
      </c>
      <c r="Z284" s="35">
        <f t="shared" si="1044"/>
        <v>0</v>
      </c>
      <c r="AA284" s="34">
        <v>0</v>
      </c>
      <c r="AB284" s="9">
        <v>0</v>
      </c>
      <c r="AC284" s="35">
        <f t="shared" si="1045"/>
        <v>0</v>
      </c>
      <c r="AD284" s="34">
        <v>0</v>
      </c>
      <c r="AE284" s="9">
        <v>0</v>
      </c>
      <c r="AF284" s="35">
        <f t="shared" si="1046"/>
        <v>0</v>
      </c>
      <c r="AG284" s="34">
        <v>0</v>
      </c>
      <c r="AH284" s="9">
        <v>0</v>
      </c>
      <c r="AI284" s="35">
        <f t="shared" si="1047"/>
        <v>0</v>
      </c>
      <c r="AJ284" s="34">
        <v>0</v>
      </c>
      <c r="AK284" s="9">
        <v>0</v>
      </c>
      <c r="AL284" s="35">
        <f t="shared" si="1048"/>
        <v>0</v>
      </c>
      <c r="AM284" s="34">
        <v>0</v>
      </c>
      <c r="AN284" s="9">
        <v>0</v>
      </c>
      <c r="AO284" s="35">
        <f t="shared" si="1049"/>
        <v>0</v>
      </c>
      <c r="AP284" s="34">
        <v>0</v>
      </c>
      <c r="AQ284" s="9">
        <v>0</v>
      </c>
      <c r="AR284" s="35">
        <f t="shared" si="1050"/>
        <v>0</v>
      </c>
      <c r="AS284" s="34">
        <v>0</v>
      </c>
      <c r="AT284" s="9">
        <v>0</v>
      </c>
      <c r="AU284" s="35">
        <f t="shared" si="1051"/>
        <v>0</v>
      </c>
      <c r="AV284" s="34">
        <v>0</v>
      </c>
      <c r="AW284" s="9">
        <v>0</v>
      </c>
      <c r="AX284" s="35">
        <f t="shared" si="1052"/>
        <v>0</v>
      </c>
      <c r="AY284" s="34">
        <v>0</v>
      </c>
      <c r="AZ284" s="9">
        <v>0</v>
      </c>
      <c r="BA284" s="35">
        <f t="shared" si="1053"/>
        <v>0</v>
      </c>
      <c r="BB284" s="34">
        <v>0</v>
      </c>
      <c r="BC284" s="9">
        <v>0</v>
      </c>
      <c r="BD284" s="35">
        <f t="shared" si="1054"/>
        <v>0</v>
      </c>
      <c r="BE284" s="34">
        <v>0</v>
      </c>
      <c r="BF284" s="9">
        <v>0</v>
      </c>
      <c r="BG284" s="35">
        <f t="shared" si="1055"/>
        <v>0</v>
      </c>
      <c r="BH284" s="34">
        <v>0</v>
      </c>
      <c r="BI284" s="9">
        <v>0</v>
      </c>
      <c r="BJ284" s="35">
        <f t="shared" si="1056"/>
        <v>0</v>
      </c>
      <c r="BK284" s="34">
        <v>0</v>
      </c>
      <c r="BL284" s="9">
        <v>0</v>
      </c>
      <c r="BM284" s="35">
        <f t="shared" si="1057"/>
        <v>0</v>
      </c>
      <c r="BN284" s="34">
        <v>0</v>
      </c>
      <c r="BO284" s="9">
        <v>0</v>
      </c>
      <c r="BP284" s="35">
        <f t="shared" si="1058"/>
        <v>0</v>
      </c>
      <c r="BQ284" s="34">
        <v>0</v>
      </c>
      <c r="BR284" s="9">
        <v>0</v>
      </c>
      <c r="BS284" s="35">
        <f t="shared" si="1059"/>
        <v>0</v>
      </c>
      <c r="BT284" s="34">
        <v>0</v>
      </c>
      <c r="BU284" s="9">
        <v>0</v>
      </c>
      <c r="BV284" s="35">
        <f t="shared" si="1060"/>
        <v>0</v>
      </c>
      <c r="BW284" s="34">
        <v>0</v>
      </c>
      <c r="BX284" s="9">
        <v>0</v>
      </c>
      <c r="BY284" s="35">
        <f t="shared" si="1061"/>
        <v>0</v>
      </c>
      <c r="BZ284" s="34">
        <v>0</v>
      </c>
      <c r="CA284" s="9">
        <v>0</v>
      </c>
      <c r="CB284" s="35">
        <f t="shared" si="1062"/>
        <v>0</v>
      </c>
      <c r="CC284" s="34">
        <v>0</v>
      </c>
      <c r="CD284" s="9">
        <v>0</v>
      </c>
      <c r="CE284" s="35">
        <f t="shared" si="1063"/>
        <v>0</v>
      </c>
      <c r="CF284" s="34">
        <v>0</v>
      </c>
      <c r="CG284" s="9">
        <v>0</v>
      </c>
      <c r="CH284" s="35">
        <f t="shared" si="1064"/>
        <v>0</v>
      </c>
      <c r="CI284" s="34">
        <v>0</v>
      </c>
      <c r="CJ284" s="9">
        <v>0</v>
      </c>
      <c r="CK284" s="35">
        <f t="shared" si="1065"/>
        <v>0</v>
      </c>
      <c r="CL284" s="34">
        <v>0</v>
      </c>
      <c r="CM284" s="9">
        <v>0</v>
      </c>
      <c r="CN284" s="35">
        <f t="shared" si="1066"/>
        <v>0</v>
      </c>
      <c r="CO284" s="34">
        <v>0</v>
      </c>
      <c r="CP284" s="9">
        <v>0</v>
      </c>
      <c r="CQ284" s="35">
        <f t="shared" si="1067"/>
        <v>0</v>
      </c>
      <c r="CR284" s="34">
        <v>0</v>
      </c>
      <c r="CS284" s="9">
        <v>0</v>
      </c>
      <c r="CT284" s="35">
        <f t="shared" si="1068"/>
        <v>0</v>
      </c>
      <c r="CU284" s="34">
        <v>0</v>
      </c>
      <c r="CV284" s="9">
        <v>0</v>
      </c>
      <c r="CW284" s="35">
        <f t="shared" si="1069"/>
        <v>0</v>
      </c>
      <c r="CX284" s="34">
        <v>0</v>
      </c>
      <c r="CY284" s="9">
        <v>0</v>
      </c>
      <c r="CZ284" s="35">
        <f t="shared" si="1070"/>
        <v>0</v>
      </c>
      <c r="DA284" s="34">
        <v>0</v>
      </c>
      <c r="DB284" s="9">
        <v>0</v>
      </c>
      <c r="DC284" s="35">
        <f t="shared" si="1071"/>
        <v>0</v>
      </c>
      <c r="DD284" s="34">
        <v>0</v>
      </c>
      <c r="DE284" s="9">
        <v>0</v>
      </c>
      <c r="DF284" s="35">
        <f t="shared" si="1072"/>
        <v>0</v>
      </c>
      <c r="DG284" s="34">
        <v>0</v>
      </c>
      <c r="DH284" s="9">
        <v>0</v>
      </c>
      <c r="DI284" s="35">
        <f t="shared" si="1073"/>
        <v>0</v>
      </c>
      <c r="DJ284" s="34">
        <v>0</v>
      </c>
      <c r="DK284" s="9">
        <v>0</v>
      </c>
      <c r="DL284" s="35">
        <f t="shared" si="1074"/>
        <v>0</v>
      </c>
      <c r="DM284" s="34">
        <v>0</v>
      </c>
      <c r="DN284" s="9">
        <v>0</v>
      </c>
      <c r="DO284" s="35">
        <f t="shared" si="1075"/>
        <v>0</v>
      </c>
      <c r="DP284" s="34">
        <v>0</v>
      </c>
      <c r="DQ284" s="9">
        <v>0</v>
      </c>
      <c r="DR284" s="35">
        <f t="shared" si="1076"/>
        <v>0</v>
      </c>
      <c r="DS284" s="34">
        <v>0</v>
      </c>
      <c r="DT284" s="9">
        <v>0</v>
      </c>
      <c r="DU284" s="35">
        <f t="shared" si="1077"/>
        <v>0</v>
      </c>
      <c r="DV284" s="34">
        <v>0</v>
      </c>
      <c r="DW284" s="9">
        <v>0</v>
      </c>
      <c r="DX284" s="35">
        <f t="shared" si="1078"/>
        <v>0</v>
      </c>
      <c r="DY284" s="34">
        <v>0</v>
      </c>
      <c r="DZ284" s="9">
        <v>0</v>
      </c>
      <c r="EA284" s="35">
        <f t="shared" si="1079"/>
        <v>0</v>
      </c>
      <c r="EB284" s="7">
        <f t="shared" si="1081"/>
        <v>0</v>
      </c>
      <c r="EC284" s="11">
        <f t="shared" si="1082"/>
        <v>0</v>
      </c>
    </row>
    <row r="285" spans="1:133" x14ac:dyDescent="0.3">
      <c r="A285" s="43">
        <v>2025</v>
      </c>
      <c r="B285" s="44" t="s">
        <v>11</v>
      </c>
      <c r="C285" s="34">
        <v>0</v>
      </c>
      <c r="D285" s="9">
        <v>0</v>
      </c>
      <c r="E285" s="35">
        <f t="shared" si="1083"/>
        <v>0</v>
      </c>
      <c r="F285" s="34">
        <v>0</v>
      </c>
      <c r="G285" s="9">
        <v>0</v>
      </c>
      <c r="H285" s="35">
        <f t="shared" si="1038"/>
        <v>0</v>
      </c>
      <c r="I285" s="34">
        <v>0</v>
      </c>
      <c r="J285" s="9">
        <v>0</v>
      </c>
      <c r="K285" s="35">
        <f t="shared" si="1039"/>
        <v>0</v>
      </c>
      <c r="L285" s="34">
        <v>0</v>
      </c>
      <c r="M285" s="9">
        <v>0</v>
      </c>
      <c r="N285" s="35">
        <f t="shared" si="1040"/>
        <v>0</v>
      </c>
      <c r="O285" s="34">
        <v>0</v>
      </c>
      <c r="P285" s="9">
        <v>0</v>
      </c>
      <c r="Q285" s="35">
        <f t="shared" si="1041"/>
        <v>0</v>
      </c>
      <c r="R285" s="34">
        <v>0</v>
      </c>
      <c r="S285" s="9">
        <v>0</v>
      </c>
      <c r="T285" s="35">
        <f t="shared" si="1042"/>
        <v>0</v>
      </c>
      <c r="U285" s="34">
        <v>0</v>
      </c>
      <c r="V285" s="9">
        <v>0</v>
      </c>
      <c r="W285" s="35">
        <f t="shared" si="1043"/>
        <v>0</v>
      </c>
      <c r="X285" s="34">
        <v>0</v>
      </c>
      <c r="Y285" s="9">
        <v>0</v>
      </c>
      <c r="Z285" s="35">
        <f t="shared" si="1044"/>
        <v>0</v>
      </c>
      <c r="AA285" s="34">
        <v>0</v>
      </c>
      <c r="AB285" s="9">
        <v>0</v>
      </c>
      <c r="AC285" s="35">
        <f t="shared" si="1045"/>
        <v>0</v>
      </c>
      <c r="AD285" s="34">
        <v>0</v>
      </c>
      <c r="AE285" s="9">
        <v>0</v>
      </c>
      <c r="AF285" s="35">
        <f t="shared" si="1046"/>
        <v>0</v>
      </c>
      <c r="AG285" s="34">
        <v>0</v>
      </c>
      <c r="AH285" s="9">
        <v>0</v>
      </c>
      <c r="AI285" s="35">
        <f t="shared" si="1047"/>
        <v>0</v>
      </c>
      <c r="AJ285" s="34">
        <v>0</v>
      </c>
      <c r="AK285" s="9">
        <v>0</v>
      </c>
      <c r="AL285" s="35">
        <f t="shared" si="1048"/>
        <v>0</v>
      </c>
      <c r="AM285" s="34">
        <v>0</v>
      </c>
      <c r="AN285" s="9">
        <v>0</v>
      </c>
      <c r="AO285" s="35">
        <f t="shared" si="1049"/>
        <v>0</v>
      </c>
      <c r="AP285" s="34">
        <v>0</v>
      </c>
      <c r="AQ285" s="9">
        <v>0</v>
      </c>
      <c r="AR285" s="35">
        <f t="shared" si="1050"/>
        <v>0</v>
      </c>
      <c r="AS285" s="34">
        <v>0</v>
      </c>
      <c r="AT285" s="9">
        <v>0</v>
      </c>
      <c r="AU285" s="35">
        <f t="shared" si="1051"/>
        <v>0</v>
      </c>
      <c r="AV285" s="34">
        <v>0</v>
      </c>
      <c r="AW285" s="9">
        <v>0</v>
      </c>
      <c r="AX285" s="35">
        <f t="shared" si="1052"/>
        <v>0</v>
      </c>
      <c r="AY285" s="34">
        <v>0</v>
      </c>
      <c r="AZ285" s="9">
        <v>0</v>
      </c>
      <c r="BA285" s="35">
        <f t="shared" si="1053"/>
        <v>0</v>
      </c>
      <c r="BB285" s="34">
        <v>0</v>
      </c>
      <c r="BC285" s="9">
        <v>0</v>
      </c>
      <c r="BD285" s="35">
        <f t="shared" si="1054"/>
        <v>0</v>
      </c>
      <c r="BE285" s="34">
        <v>0</v>
      </c>
      <c r="BF285" s="9">
        <v>0</v>
      </c>
      <c r="BG285" s="35">
        <f t="shared" si="1055"/>
        <v>0</v>
      </c>
      <c r="BH285" s="34">
        <v>0</v>
      </c>
      <c r="BI285" s="9">
        <v>0</v>
      </c>
      <c r="BJ285" s="35">
        <f t="shared" si="1056"/>
        <v>0</v>
      </c>
      <c r="BK285" s="34">
        <v>0</v>
      </c>
      <c r="BL285" s="9">
        <v>0</v>
      </c>
      <c r="BM285" s="35">
        <f t="shared" si="1057"/>
        <v>0</v>
      </c>
      <c r="BN285" s="34">
        <v>0</v>
      </c>
      <c r="BO285" s="9">
        <v>0</v>
      </c>
      <c r="BP285" s="35">
        <f t="shared" si="1058"/>
        <v>0</v>
      </c>
      <c r="BQ285" s="34">
        <v>0</v>
      </c>
      <c r="BR285" s="9">
        <v>0</v>
      </c>
      <c r="BS285" s="35">
        <f t="shared" si="1059"/>
        <v>0</v>
      </c>
      <c r="BT285" s="34">
        <v>0</v>
      </c>
      <c r="BU285" s="9">
        <v>0</v>
      </c>
      <c r="BV285" s="35">
        <f t="shared" si="1060"/>
        <v>0</v>
      </c>
      <c r="BW285" s="34">
        <v>0</v>
      </c>
      <c r="BX285" s="9">
        <v>0</v>
      </c>
      <c r="BY285" s="35">
        <f t="shared" si="1061"/>
        <v>0</v>
      </c>
      <c r="BZ285" s="34">
        <v>0</v>
      </c>
      <c r="CA285" s="9">
        <v>0</v>
      </c>
      <c r="CB285" s="35">
        <f t="shared" si="1062"/>
        <v>0</v>
      </c>
      <c r="CC285" s="34">
        <v>0</v>
      </c>
      <c r="CD285" s="9">
        <v>0</v>
      </c>
      <c r="CE285" s="35">
        <f t="shared" si="1063"/>
        <v>0</v>
      </c>
      <c r="CF285" s="34">
        <v>0</v>
      </c>
      <c r="CG285" s="9">
        <v>0</v>
      </c>
      <c r="CH285" s="35">
        <f t="shared" si="1064"/>
        <v>0</v>
      </c>
      <c r="CI285" s="34">
        <v>0</v>
      </c>
      <c r="CJ285" s="9">
        <v>0</v>
      </c>
      <c r="CK285" s="35">
        <f t="shared" si="1065"/>
        <v>0</v>
      </c>
      <c r="CL285" s="34">
        <v>0</v>
      </c>
      <c r="CM285" s="9">
        <v>0</v>
      </c>
      <c r="CN285" s="35">
        <f t="shared" si="1066"/>
        <v>0</v>
      </c>
      <c r="CO285" s="34">
        <v>0</v>
      </c>
      <c r="CP285" s="9">
        <v>0</v>
      </c>
      <c r="CQ285" s="35">
        <f t="shared" si="1067"/>
        <v>0</v>
      </c>
      <c r="CR285" s="34">
        <v>0</v>
      </c>
      <c r="CS285" s="9">
        <v>0</v>
      </c>
      <c r="CT285" s="35">
        <f t="shared" si="1068"/>
        <v>0</v>
      </c>
      <c r="CU285" s="34">
        <v>0</v>
      </c>
      <c r="CV285" s="9">
        <v>0</v>
      </c>
      <c r="CW285" s="35">
        <f t="shared" si="1069"/>
        <v>0</v>
      </c>
      <c r="CX285" s="34">
        <v>0</v>
      </c>
      <c r="CY285" s="9">
        <v>0</v>
      </c>
      <c r="CZ285" s="35">
        <f t="shared" si="1070"/>
        <v>0</v>
      </c>
      <c r="DA285" s="34">
        <v>0</v>
      </c>
      <c r="DB285" s="9">
        <v>0</v>
      </c>
      <c r="DC285" s="35">
        <f t="shared" si="1071"/>
        <v>0</v>
      </c>
      <c r="DD285" s="34">
        <v>0</v>
      </c>
      <c r="DE285" s="9">
        <v>0</v>
      </c>
      <c r="DF285" s="35">
        <f t="shared" si="1072"/>
        <v>0</v>
      </c>
      <c r="DG285" s="34">
        <v>0</v>
      </c>
      <c r="DH285" s="9">
        <v>0</v>
      </c>
      <c r="DI285" s="35">
        <f t="shared" si="1073"/>
        <v>0</v>
      </c>
      <c r="DJ285" s="34">
        <v>0</v>
      </c>
      <c r="DK285" s="9">
        <v>0</v>
      </c>
      <c r="DL285" s="35">
        <f t="shared" si="1074"/>
        <v>0</v>
      </c>
      <c r="DM285" s="34">
        <v>0</v>
      </c>
      <c r="DN285" s="9">
        <v>0</v>
      </c>
      <c r="DO285" s="35">
        <f t="shared" si="1075"/>
        <v>0</v>
      </c>
      <c r="DP285" s="34">
        <v>0</v>
      </c>
      <c r="DQ285" s="9">
        <v>0</v>
      </c>
      <c r="DR285" s="35">
        <f t="shared" si="1076"/>
        <v>0</v>
      </c>
      <c r="DS285" s="34">
        <v>0</v>
      </c>
      <c r="DT285" s="9">
        <v>0</v>
      </c>
      <c r="DU285" s="35">
        <f t="shared" si="1077"/>
        <v>0</v>
      </c>
      <c r="DV285" s="34">
        <v>0</v>
      </c>
      <c r="DW285" s="9">
        <v>0</v>
      </c>
      <c r="DX285" s="35">
        <f t="shared" si="1078"/>
        <v>0</v>
      </c>
      <c r="DY285" s="34">
        <v>0</v>
      </c>
      <c r="DZ285" s="9">
        <v>0</v>
      </c>
      <c r="EA285" s="35">
        <f t="shared" si="1079"/>
        <v>0</v>
      </c>
      <c r="EB285" s="7">
        <f t="shared" si="1081"/>
        <v>0</v>
      </c>
      <c r="EC285" s="11">
        <f t="shared" si="1082"/>
        <v>0</v>
      </c>
    </row>
    <row r="286" spans="1:133" x14ac:dyDescent="0.3">
      <c r="A286" s="43">
        <v>2025</v>
      </c>
      <c r="B286" s="44" t="s">
        <v>12</v>
      </c>
      <c r="C286" s="34">
        <v>0</v>
      </c>
      <c r="D286" s="9">
        <v>0</v>
      </c>
      <c r="E286" s="35">
        <f t="shared" si="1083"/>
        <v>0</v>
      </c>
      <c r="F286" s="34">
        <v>0</v>
      </c>
      <c r="G286" s="9">
        <v>0</v>
      </c>
      <c r="H286" s="35">
        <f t="shared" si="1038"/>
        <v>0</v>
      </c>
      <c r="I286" s="34">
        <v>0</v>
      </c>
      <c r="J286" s="9">
        <v>0</v>
      </c>
      <c r="K286" s="35">
        <f t="shared" si="1039"/>
        <v>0</v>
      </c>
      <c r="L286" s="34">
        <v>0</v>
      </c>
      <c r="M286" s="9">
        <v>0</v>
      </c>
      <c r="N286" s="35">
        <f t="shared" si="1040"/>
        <v>0</v>
      </c>
      <c r="O286" s="34">
        <v>0</v>
      </c>
      <c r="P286" s="9">
        <v>0</v>
      </c>
      <c r="Q286" s="35">
        <f t="shared" si="1041"/>
        <v>0</v>
      </c>
      <c r="R286" s="34">
        <v>0</v>
      </c>
      <c r="S286" s="9">
        <v>0</v>
      </c>
      <c r="T286" s="35">
        <f t="shared" si="1042"/>
        <v>0</v>
      </c>
      <c r="U286" s="34">
        <v>0</v>
      </c>
      <c r="V286" s="9">
        <v>0</v>
      </c>
      <c r="W286" s="35">
        <f t="shared" si="1043"/>
        <v>0</v>
      </c>
      <c r="X286" s="34">
        <v>0</v>
      </c>
      <c r="Y286" s="9">
        <v>0</v>
      </c>
      <c r="Z286" s="35">
        <f t="shared" si="1044"/>
        <v>0</v>
      </c>
      <c r="AA286" s="34">
        <v>0</v>
      </c>
      <c r="AB286" s="9">
        <v>0</v>
      </c>
      <c r="AC286" s="35">
        <f t="shared" si="1045"/>
        <v>0</v>
      </c>
      <c r="AD286" s="34">
        <v>0</v>
      </c>
      <c r="AE286" s="9">
        <v>0</v>
      </c>
      <c r="AF286" s="35">
        <f t="shared" si="1046"/>
        <v>0</v>
      </c>
      <c r="AG286" s="34">
        <v>0</v>
      </c>
      <c r="AH286" s="9">
        <v>0</v>
      </c>
      <c r="AI286" s="35">
        <f t="shared" si="1047"/>
        <v>0</v>
      </c>
      <c r="AJ286" s="34">
        <v>0</v>
      </c>
      <c r="AK286" s="9">
        <v>0</v>
      </c>
      <c r="AL286" s="35">
        <f t="shared" si="1048"/>
        <v>0</v>
      </c>
      <c r="AM286" s="34">
        <v>0</v>
      </c>
      <c r="AN286" s="9">
        <v>0</v>
      </c>
      <c r="AO286" s="35">
        <f t="shared" si="1049"/>
        <v>0</v>
      </c>
      <c r="AP286" s="34">
        <v>0</v>
      </c>
      <c r="AQ286" s="9">
        <v>0</v>
      </c>
      <c r="AR286" s="35">
        <f t="shared" si="1050"/>
        <v>0</v>
      </c>
      <c r="AS286" s="34">
        <v>0</v>
      </c>
      <c r="AT286" s="9">
        <v>0</v>
      </c>
      <c r="AU286" s="35">
        <f t="shared" si="1051"/>
        <v>0</v>
      </c>
      <c r="AV286" s="34">
        <v>0</v>
      </c>
      <c r="AW286" s="9">
        <v>0</v>
      </c>
      <c r="AX286" s="35">
        <f t="shared" si="1052"/>
        <v>0</v>
      </c>
      <c r="AY286" s="34">
        <v>0</v>
      </c>
      <c r="AZ286" s="9">
        <v>0</v>
      </c>
      <c r="BA286" s="35">
        <f t="shared" si="1053"/>
        <v>0</v>
      </c>
      <c r="BB286" s="34">
        <v>0</v>
      </c>
      <c r="BC286" s="9">
        <v>0</v>
      </c>
      <c r="BD286" s="35">
        <f t="shared" si="1054"/>
        <v>0</v>
      </c>
      <c r="BE286" s="34">
        <v>0</v>
      </c>
      <c r="BF286" s="9">
        <v>0</v>
      </c>
      <c r="BG286" s="35">
        <f t="shared" si="1055"/>
        <v>0</v>
      </c>
      <c r="BH286" s="34">
        <v>0</v>
      </c>
      <c r="BI286" s="9">
        <v>0</v>
      </c>
      <c r="BJ286" s="35">
        <f t="shared" si="1056"/>
        <v>0</v>
      </c>
      <c r="BK286" s="34">
        <v>0</v>
      </c>
      <c r="BL286" s="9">
        <v>0</v>
      </c>
      <c r="BM286" s="35">
        <f t="shared" si="1057"/>
        <v>0</v>
      </c>
      <c r="BN286" s="34">
        <v>0</v>
      </c>
      <c r="BO286" s="9">
        <v>0</v>
      </c>
      <c r="BP286" s="35">
        <f t="shared" si="1058"/>
        <v>0</v>
      </c>
      <c r="BQ286" s="34">
        <v>0</v>
      </c>
      <c r="BR286" s="9">
        <v>0</v>
      </c>
      <c r="BS286" s="35">
        <f t="shared" si="1059"/>
        <v>0</v>
      </c>
      <c r="BT286" s="34">
        <v>0</v>
      </c>
      <c r="BU286" s="9">
        <v>0</v>
      </c>
      <c r="BV286" s="35">
        <f t="shared" si="1060"/>
        <v>0</v>
      </c>
      <c r="BW286" s="34">
        <v>0</v>
      </c>
      <c r="BX286" s="9">
        <v>0</v>
      </c>
      <c r="BY286" s="35">
        <f t="shared" si="1061"/>
        <v>0</v>
      </c>
      <c r="BZ286" s="34">
        <v>0</v>
      </c>
      <c r="CA286" s="9">
        <v>0</v>
      </c>
      <c r="CB286" s="35">
        <f t="shared" si="1062"/>
        <v>0</v>
      </c>
      <c r="CC286" s="34">
        <v>0</v>
      </c>
      <c r="CD286" s="9">
        <v>0</v>
      </c>
      <c r="CE286" s="35">
        <f t="shared" si="1063"/>
        <v>0</v>
      </c>
      <c r="CF286" s="34">
        <v>0</v>
      </c>
      <c r="CG286" s="9">
        <v>0</v>
      </c>
      <c r="CH286" s="35">
        <f t="shared" si="1064"/>
        <v>0</v>
      </c>
      <c r="CI286" s="34">
        <v>0</v>
      </c>
      <c r="CJ286" s="9">
        <v>0</v>
      </c>
      <c r="CK286" s="35">
        <f t="shared" si="1065"/>
        <v>0</v>
      </c>
      <c r="CL286" s="34">
        <v>0</v>
      </c>
      <c r="CM286" s="9">
        <v>0</v>
      </c>
      <c r="CN286" s="35">
        <f t="shared" si="1066"/>
        <v>0</v>
      </c>
      <c r="CO286" s="34">
        <v>0</v>
      </c>
      <c r="CP286" s="9">
        <v>0</v>
      </c>
      <c r="CQ286" s="35">
        <f t="shared" si="1067"/>
        <v>0</v>
      </c>
      <c r="CR286" s="34">
        <v>0</v>
      </c>
      <c r="CS286" s="9">
        <v>0</v>
      </c>
      <c r="CT286" s="35">
        <f t="shared" si="1068"/>
        <v>0</v>
      </c>
      <c r="CU286" s="34">
        <v>0</v>
      </c>
      <c r="CV286" s="9">
        <v>0</v>
      </c>
      <c r="CW286" s="35">
        <f t="shared" si="1069"/>
        <v>0</v>
      </c>
      <c r="CX286" s="34">
        <v>0</v>
      </c>
      <c r="CY286" s="9">
        <v>0</v>
      </c>
      <c r="CZ286" s="35">
        <f t="shared" si="1070"/>
        <v>0</v>
      </c>
      <c r="DA286" s="34">
        <v>0</v>
      </c>
      <c r="DB286" s="9">
        <v>0</v>
      </c>
      <c r="DC286" s="35">
        <f t="shared" si="1071"/>
        <v>0</v>
      </c>
      <c r="DD286" s="34">
        <v>0</v>
      </c>
      <c r="DE286" s="9">
        <v>0</v>
      </c>
      <c r="DF286" s="35">
        <f t="shared" si="1072"/>
        <v>0</v>
      </c>
      <c r="DG286" s="34">
        <v>0</v>
      </c>
      <c r="DH286" s="9">
        <v>0</v>
      </c>
      <c r="DI286" s="35">
        <f t="shared" si="1073"/>
        <v>0</v>
      </c>
      <c r="DJ286" s="34">
        <v>0</v>
      </c>
      <c r="DK286" s="9">
        <v>0</v>
      </c>
      <c r="DL286" s="35">
        <f t="shared" si="1074"/>
        <v>0</v>
      </c>
      <c r="DM286" s="34">
        <v>0</v>
      </c>
      <c r="DN286" s="9">
        <v>0</v>
      </c>
      <c r="DO286" s="35">
        <f t="shared" si="1075"/>
        <v>0</v>
      </c>
      <c r="DP286" s="34">
        <v>0</v>
      </c>
      <c r="DQ286" s="9">
        <v>0</v>
      </c>
      <c r="DR286" s="35">
        <f t="shared" si="1076"/>
        <v>0</v>
      </c>
      <c r="DS286" s="34">
        <v>0</v>
      </c>
      <c r="DT286" s="9">
        <v>0</v>
      </c>
      <c r="DU286" s="35">
        <f t="shared" si="1077"/>
        <v>0</v>
      </c>
      <c r="DV286" s="34">
        <v>0</v>
      </c>
      <c r="DW286" s="9">
        <v>0</v>
      </c>
      <c r="DX286" s="35">
        <f t="shared" si="1078"/>
        <v>0</v>
      </c>
      <c r="DY286" s="34">
        <v>0</v>
      </c>
      <c r="DZ286" s="9">
        <v>0</v>
      </c>
      <c r="EA286" s="35">
        <f t="shared" si="1079"/>
        <v>0</v>
      </c>
      <c r="EB286" s="7">
        <f t="shared" si="1081"/>
        <v>0</v>
      </c>
      <c r="EC286" s="11">
        <f t="shared" si="1082"/>
        <v>0</v>
      </c>
    </row>
    <row r="287" spans="1:133" x14ac:dyDescent="0.3">
      <c r="A287" s="43">
        <v>2025</v>
      </c>
      <c r="B287" s="44" t="s">
        <v>13</v>
      </c>
      <c r="C287" s="34">
        <v>0</v>
      </c>
      <c r="D287" s="9">
        <v>0</v>
      </c>
      <c r="E287" s="35">
        <f t="shared" si="1083"/>
        <v>0</v>
      </c>
      <c r="F287" s="34">
        <v>0</v>
      </c>
      <c r="G287" s="9">
        <v>0</v>
      </c>
      <c r="H287" s="35">
        <f t="shared" si="1038"/>
        <v>0</v>
      </c>
      <c r="I287" s="34">
        <v>0</v>
      </c>
      <c r="J287" s="9">
        <v>0</v>
      </c>
      <c r="K287" s="35">
        <f t="shared" si="1039"/>
        <v>0</v>
      </c>
      <c r="L287" s="34">
        <v>0</v>
      </c>
      <c r="M287" s="9">
        <v>0</v>
      </c>
      <c r="N287" s="35">
        <f t="shared" si="1040"/>
        <v>0</v>
      </c>
      <c r="O287" s="34">
        <v>0</v>
      </c>
      <c r="P287" s="9">
        <v>0</v>
      </c>
      <c r="Q287" s="35">
        <f t="shared" si="1041"/>
        <v>0</v>
      </c>
      <c r="R287" s="34">
        <v>0</v>
      </c>
      <c r="S287" s="9">
        <v>0</v>
      </c>
      <c r="T287" s="35">
        <f t="shared" si="1042"/>
        <v>0</v>
      </c>
      <c r="U287" s="34">
        <v>0</v>
      </c>
      <c r="V287" s="9">
        <v>0</v>
      </c>
      <c r="W287" s="35">
        <f t="shared" si="1043"/>
        <v>0</v>
      </c>
      <c r="X287" s="34">
        <v>0</v>
      </c>
      <c r="Y287" s="9">
        <v>0</v>
      </c>
      <c r="Z287" s="35">
        <f t="shared" si="1044"/>
        <v>0</v>
      </c>
      <c r="AA287" s="34">
        <v>0</v>
      </c>
      <c r="AB287" s="9">
        <v>0</v>
      </c>
      <c r="AC287" s="35">
        <f t="shared" si="1045"/>
        <v>0</v>
      </c>
      <c r="AD287" s="34">
        <v>0</v>
      </c>
      <c r="AE287" s="9">
        <v>0</v>
      </c>
      <c r="AF287" s="35">
        <f t="shared" si="1046"/>
        <v>0</v>
      </c>
      <c r="AG287" s="34">
        <v>0</v>
      </c>
      <c r="AH287" s="9">
        <v>0</v>
      </c>
      <c r="AI287" s="35">
        <f t="shared" si="1047"/>
        <v>0</v>
      </c>
      <c r="AJ287" s="34">
        <v>0</v>
      </c>
      <c r="AK287" s="9">
        <v>0</v>
      </c>
      <c r="AL287" s="35">
        <f t="shared" si="1048"/>
        <v>0</v>
      </c>
      <c r="AM287" s="34">
        <v>0</v>
      </c>
      <c r="AN287" s="9">
        <v>0</v>
      </c>
      <c r="AO287" s="35">
        <f t="shared" si="1049"/>
        <v>0</v>
      </c>
      <c r="AP287" s="34">
        <v>0</v>
      </c>
      <c r="AQ287" s="9">
        <v>0</v>
      </c>
      <c r="AR287" s="35">
        <f t="shared" si="1050"/>
        <v>0</v>
      </c>
      <c r="AS287" s="34">
        <v>0</v>
      </c>
      <c r="AT287" s="9">
        <v>0</v>
      </c>
      <c r="AU287" s="35">
        <f t="shared" si="1051"/>
        <v>0</v>
      </c>
      <c r="AV287" s="34">
        <v>0</v>
      </c>
      <c r="AW287" s="9">
        <v>0</v>
      </c>
      <c r="AX287" s="35">
        <f t="shared" si="1052"/>
        <v>0</v>
      </c>
      <c r="AY287" s="34">
        <v>0</v>
      </c>
      <c r="AZ287" s="9">
        <v>0</v>
      </c>
      <c r="BA287" s="35">
        <f t="shared" si="1053"/>
        <v>0</v>
      </c>
      <c r="BB287" s="34">
        <v>0</v>
      </c>
      <c r="BC287" s="9">
        <v>0</v>
      </c>
      <c r="BD287" s="35">
        <f t="shared" si="1054"/>
        <v>0</v>
      </c>
      <c r="BE287" s="34">
        <v>0</v>
      </c>
      <c r="BF287" s="9">
        <v>0</v>
      </c>
      <c r="BG287" s="35">
        <f t="shared" si="1055"/>
        <v>0</v>
      </c>
      <c r="BH287" s="34">
        <v>0</v>
      </c>
      <c r="BI287" s="9">
        <v>0</v>
      </c>
      <c r="BJ287" s="35">
        <f t="shared" si="1056"/>
        <v>0</v>
      </c>
      <c r="BK287" s="34">
        <v>0</v>
      </c>
      <c r="BL287" s="9">
        <v>0</v>
      </c>
      <c r="BM287" s="35">
        <f t="shared" si="1057"/>
        <v>0</v>
      </c>
      <c r="BN287" s="34">
        <v>0</v>
      </c>
      <c r="BO287" s="9">
        <v>0</v>
      </c>
      <c r="BP287" s="35">
        <f t="shared" si="1058"/>
        <v>0</v>
      </c>
      <c r="BQ287" s="34">
        <v>0</v>
      </c>
      <c r="BR287" s="9">
        <v>0</v>
      </c>
      <c r="BS287" s="35">
        <f t="shared" si="1059"/>
        <v>0</v>
      </c>
      <c r="BT287" s="34">
        <v>0</v>
      </c>
      <c r="BU287" s="9">
        <v>0</v>
      </c>
      <c r="BV287" s="35">
        <f t="shared" si="1060"/>
        <v>0</v>
      </c>
      <c r="BW287" s="34">
        <v>0</v>
      </c>
      <c r="BX287" s="9">
        <v>0</v>
      </c>
      <c r="BY287" s="35">
        <f t="shared" si="1061"/>
        <v>0</v>
      </c>
      <c r="BZ287" s="34">
        <v>0</v>
      </c>
      <c r="CA287" s="9">
        <v>0</v>
      </c>
      <c r="CB287" s="35">
        <f t="shared" si="1062"/>
        <v>0</v>
      </c>
      <c r="CC287" s="34">
        <v>0</v>
      </c>
      <c r="CD287" s="9">
        <v>0</v>
      </c>
      <c r="CE287" s="35">
        <f t="shared" si="1063"/>
        <v>0</v>
      </c>
      <c r="CF287" s="34">
        <v>0</v>
      </c>
      <c r="CG287" s="9">
        <v>0</v>
      </c>
      <c r="CH287" s="35">
        <f t="shared" si="1064"/>
        <v>0</v>
      </c>
      <c r="CI287" s="34">
        <v>0</v>
      </c>
      <c r="CJ287" s="9">
        <v>0</v>
      </c>
      <c r="CK287" s="35">
        <f t="shared" si="1065"/>
        <v>0</v>
      </c>
      <c r="CL287" s="34">
        <v>0</v>
      </c>
      <c r="CM287" s="9">
        <v>0</v>
      </c>
      <c r="CN287" s="35">
        <f t="shared" si="1066"/>
        <v>0</v>
      </c>
      <c r="CO287" s="34">
        <v>0</v>
      </c>
      <c r="CP287" s="9">
        <v>0</v>
      </c>
      <c r="CQ287" s="35">
        <f t="shared" si="1067"/>
        <v>0</v>
      </c>
      <c r="CR287" s="34">
        <v>0</v>
      </c>
      <c r="CS287" s="9">
        <v>0</v>
      </c>
      <c r="CT287" s="35">
        <f t="shared" si="1068"/>
        <v>0</v>
      </c>
      <c r="CU287" s="34">
        <v>0</v>
      </c>
      <c r="CV287" s="9">
        <v>0</v>
      </c>
      <c r="CW287" s="35">
        <f t="shared" si="1069"/>
        <v>0</v>
      </c>
      <c r="CX287" s="34">
        <v>0</v>
      </c>
      <c r="CY287" s="9">
        <v>0</v>
      </c>
      <c r="CZ287" s="35">
        <f t="shared" si="1070"/>
        <v>0</v>
      </c>
      <c r="DA287" s="34">
        <v>0</v>
      </c>
      <c r="DB287" s="9">
        <v>0</v>
      </c>
      <c r="DC287" s="35">
        <f t="shared" si="1071"/>
        <v>0</v>
      </c>
      <c r="DD287" s="34">
        <v>0</v>
      </c>
      <c r="DE287" s="9">
        <v>0</v>
      </c>
      <c r="DF287" s="35">
        <f t="shared" si="1072"/>
        <v>0</v>
      </c>
      <c r="DG287" s="34">
        <v>0</v>
      </c>
      <c r="DH287" s="9">
        <v>0</v>
      </c>
      <c r="DI287" s="35">
        <f t="shared" si="1073"/>
        <v>0</v>
      </c>
      <c r="DJ287" s="34">
        <v>0</v>
      </c>
      <c r="DK287" s="9">
        <v>0</v>
      </c>
      <c r="DL287" s="35">
        <f t="shared" si="1074"/>
        <v>0</v>
      </c>
      <c r="DM287" s="34">
        <v>0</v>
      </c>
      <c r="DN287" s="9">
        <v>0</v>
      </c>
      <c r="DO287" s="35">
        <f t="shared" si="1075"/>
        <v>0</v>
      </c>
      <c r="DP287" s="34">
        <v>0</v>
      </c>
      <c r="DQ287" s="9">
        <v>0</v>
      </c>
      <c r="DR287" s="35">
        <f t="shared" si="1076"/>
        <v>0</v>
      </c>
      <c r="DS287" s="34">
        <v>0</v>
      </c>
      <c r="DT287" s="9">
        <v>0</v>
      </c>
      <c r="DU287" s="35">
        <f t="shared" si="1077"/>
        <v>0</v>
      </c>
      <c r="DV287" s="34">
        <v>0</v>
      </c>
      <c r="DW287" s="9">
        <v>0</v>
      </c>
      <c r="DX287" s="35">
        <f t="shared" si="1078"/>
        <v>0</v>
      </c>
      <c r="DY287" s="34">
        <v>0</v>
      </c>
      <c r="DZ287" s="9">
        <v>0</v>
      </c>
      <c r="EA287" s="35">
        <f t="shared" si="1079"/>
        <v>0</v>
      </c>
      <c r="EB287" s="7">
        <f t="shared" si="1081"/>
        <v>0</v>
      </c>
      <c r="EC287" s="11">
        <f t="shared" si="1082"/>
        <v>0</v>
      </c>
    </row>
    <row r="288" spans="1:133" x14ac:dyDescent="0.3">
      <c r="A288" s="43">
        <v>2025</v>
      </c>
      <c r="B288" s="44" t="s">
        <v>14</v>
      </c>
      <c r="C288" s="34">
        <v>0</v>
      </c>
      <c r="D288" s="9">
        <v>0</v>
      </c>
      <c r="E288" s="35">
        <f t="shared" si="1083"/>
        <v>0</v>
      </c>
      <c r="F288" s="34">
        <v>0</v>
      </c>
      <c r="G288" s="9">
        <v>0</v>
      </c>
      <c r="H288" s="35">
        <f t="shared" si="1038"/>
        <v>0</v>
      </c>
      <c r="I288" s="34">
        <v>0</v>
      </c>
      <c r="J288" s="9">
        <v>0</v>
      </c>
      <c r="K288" s="35">
        <f t="shared" si="1039"/>
        <v>0</v>
      </c>
      <c r="L288" s="34">
        <v>0</v>
      </c>
      <c r="M288" s="9">
        <v>0</v>
      </c>
      <c r="N288" s="35">
        <f t="shared" si="1040"/>
        <v>0</v>
      </c>
      <c r="O288" s="34">
        <v>0</v>
      </c>
      <c r="P288" s="9">
        <v>0</v>
      </c>
      <c r="Q288" s="35">
        <f t="shared" si="1041"/>
        <v>0</v>
      </c>
      <c r="R288" s="34">
        <v>0</v>
      </c>
      <c r="S288" s="9">
        <v>0</v>
      </c>
      <c r="T288" s="35">
        <f t="shared" si="1042"/>
        <v>0</v>
      </c>
      <c r="U288" s="34">
        <v>0</v>
      </c>
      <c r="V288" s="9">
        <v>0</v>
      </c>
      <c r="W288" s="35">
        <f t="shared" si="1043"/>
        <v>0</v>
      </c>
      <c r="X288" s="34">
        <v>0</v>
      </c>
      <c r="Y288" s="9">
        <v>0</v>
      </c>
      <c r="Z288" s="35">
        <f t="shared" si="1044"/>
        <v>0</v>
      </c>
      <c r="AA288" s="34">
        <v>0</v>
      </c>
      <c r="AB288" s="9">
        <v>0</v>
      </c>
      <c r="AC288" s="35">
        <f t="shared" si="1045"/>
        <v>0</v>
      </c>
      <c r="AD288" s="34">
        <v>0</v>
      </c>
      <c r="AE288" s="9">
        <v>0</v>
      </c>
      <c r="AF288" s="35">
        <f t="shared" si="1046"/>
        <v>0</v>
      </c>
      <c r="AG288" s="34">
        <v>0</v>
      </c>
      <c r="AH288" s="9">
        <v>0</v>
      </c>
      <c r="AI288" s="35">
        <f t="shared" si="1047"/>
        <v>0</v>
      </c>
      <c r="AJ288" s="34">
        <v>0</v>
      </c>
      <c r="AK288" s="9">
        <v>0</v>
      </c>
      <c r="AL288" s="35">
        <f t="shared" si="1048"/>
        <v>0</v>
      </c>
      <c r="AM288" s="34">
        <v>0</v>
      </c>
      <c r="AN288" s="9">
        <v>0</v>
      </c>
      <c r="AO288" s="35">
        <f t="shared" si="1049"/>
        <v>0</v>
      </c>
      <c r="AP288" s="34">
        <v>0</v>
      </c>
      <c r="AQ288" s="9">
        <v>0</v>
      </c>
      <c r="AR288" s="35">
        <f t="shared" si="1050"/>
        <v>0</v>
      </c>
      <c r="AS288" s="34">
        <v>0</v>
      </c>
      <c r="AT288" s="9">
        <v>0</v>
      </c>
      <c r="AU288" s="35">
        <f t="shared" si="1051"/>
        <v>0</v>
      </c>
      <c r="AV288" s="34">
        <v>0</v>
      </c>
      <c r="AW288" s="9">
        <v>0</v>
      </c>
      <c r="AX288" s="35">
        <f t="shared" si="1052"/>
        <v>0</v>
      </c>
      <c r="AY288" s="34">
        <v>0</v>
      </c>
      <c r="AZ288" s="9">
        <v>0</v>
      </c>
      <c r="BA288" s="35">
        <f t="shared" si="1053"/>
        <v>0</v>
      </c>
      <c r="BB288" s="34">
        <v>0</v>
      </c>
      <c r="BC288" s="9">
        <v>0</v>
      </c>
      <c r="BD288" s="35">
        <f t="shared" si="1054"/>
        <v>0</v>
      </c>
      <c r="BE288" s="34">
        <v>0</v>
      </c>
      <c r="BF288" s="9">
        <v>0</v>
      </c>
      <c r="BG288" s="35">
        <f t="shared" si="1055"/>
        <v>0</v>
      </c>
      <c r="BH288" s="34">
        <v>0</v>
      </c>
      <c r="BI288" s="9">
        <v>0</v>
      </c>
      <c r="BJ288" s="35">
        <f t="shared" si="1056"/>
        <v>0</v>
      </c>
      <c r="BK288" s="34">
        <v>0</v>
      </c>
      <c r="BL288" s="9">
        <v>0</v>
      </c>
      <c r="BM288" s="35">
        <f t="shared" si="1057"/>
        <v>0</v>
      </c>
      <c r="BN288" s="34">
        <v>0</v>
      </c>
      <c r="BO288" s="9">
        <v>0</v>
      </c>
      <c r="BP288" s="35">
        <f t="shared" si="1058"/>
        <v>0</v>
      </c>
      <c r="BQ288" s="34">
        <v>0</v>
      </c>
      <c r="BR288" s="9">
        <v>0</v>
      </c>
      <c r="BS288" s="35">
        <f t="shared" si="1059"/>
        <v>0</v>
      </c>
      <c r="BT288" s="34">
        <v>0</v>
      </c>
      <c r="BU288" s="9">
        <v>0</v>
      </c>
      <c r="BV288" s="35">
        <f t="shared" si="1060"/>
        <v>0</v>
      </c>
      <c r="BW288" s="34">
        <v>0</v>
      </c>
      <c r="BX288" s="9">
        <v>0</v>
      </c>
      <c r="BY288" s="35">
        <f t="shared" si="1061"/>
        <v>0</v>
      </c>
      <c r="BZ288" s="34">
        <v>0</v>
      </c>
      <c r="CA288" s="9">
        <v>0</v>
      </c>
      <c r="CB288" s="35">
        <f t="shared" si="1062"/>
        <v>0</v>
      </c>
      <c r="CC288" s="34">
        <v>0</v>
      </c>
      <c r="CD288" s="9">
        <v>0</v>
      </c>
      <c r="CE288" s="35">
        <f t="shared" si="1063"/>
        <v>0</v>
      </c>
      <c r="CF288" s="34">
        <v>0</v>
      </c>
      <c r="CG288" s="9">
        <v>0</v>
      </c>
      <c r="CH288" s="35">
        <f t="shared" si="1064"/>
        <v>0</v>
      </c>
      <c r="CI288" s="34">
        <v>0</v>
      </c>
      <c r="CJ288" s="9">
        <v>0</v>
      </c>
      <c r="CK288" s="35">
        <f t="shared" si="1065"/>
        <v>0</v>
      </c>
      <c r="CL288" s="34">
        <v>0</v>
      </c>
      <c r="CM288" s="9">
        <v>0</v>
      </c>
      <c r="CN288" s="35">
        <f t="shared" si="1066"/>
        <v>0</v>
      </c>
      <c r="CO288" s="34">
        <v>0</v>
      </c>
      <c r="CP288" s="9">
        <v>0</v>
      </c>
      <c r="CQ288" s="35">
        <f t="shared" si="1067"/>
        <v>0</v>
      </c>
      <c r="CR288" s="34">
        <v>0</v>
      </c>
      <c r="CS288" s="9">
        <v>0</v>
      </c>
      <c r="CT288" s="35">
        <f t="shared" si="1068"/>
        <v>0</v>
      </c>
      <c r="CU288" s="34">
        <v>0</v>
      </c>
      <c r="CV288" s="9">
        <v>0</v>
      </c>
      <c r="CW288" s="35">
        <f t="shared" si="1069"/>
        <v>0</v>
      </c>
      <c r="CX288" s="34">
        <v>0</v>
      </c>
      <c r="CY288" s="9">
        <v>0</v>
      </c>
      <c r="CZ288" s="35">
        <f t="shared" si="1070"/>
        <v>0</v>
      </c>
      <c r="DA288" s="34">
        <v>0</v>
      </c>
      <c r="DB288" s="9">
        <v>0</v>
      </c>
      <c r="DC288" s="35">
        <f t="shared" si="1071"/>
        <v>0</v>
      </c>
      <c r="DD288" s="34">
        <v>0</v>
      </c>
      <c r="DE288" s="9">
        <v>0</v>
      </c>
      <c r="DF288" s="35">
        <f t="shared" si="1072"/>
        <v>0</v>
      </c>
      <c r="DG288" s="34">
        <v>0</v>
      </c>
      <c r="DH288" s="9">
        <v>0</v>
      </c>
      <c r="DI288" s="35">
        <f t="shared" si="1073"/>
        <v>0</v>
      </c>
      <c r="DJ288" s="34">
        <v>0</v>
      </c>
      <c r="DK288" s="9">
        <v>0</v>
      </c>
      <c r="DL288" s="35">
        <f t="shared" si="1074"/>
        <v>0</v>
      </c>
      <c r="DM288" s="34">
        <v>0</v>
      </c>
      <c r="DN288" s="9">
        <v>0</v>
      </c>
      <c r="DO288" s="35">
        <f t="shared" si="1075"/>
        <v>0</v>
      </c>
      <c r="DP288" s="34">
        <v>0</v>
      </c>
      <c r="DQ288" s="9">
        <v>0</v>
      </c>
      <c r="DR288" s="35">
        <f t="shared" si="1076"/>
        <v>0</v>
      </c>
      <c r="DS288" s="34">
        <v>0</v>
      </c>
      <c r="DT288" s="9">
        <v>0</v>
      </c>
      <c r="DU288" s="35">
        <f t="shared" si="1077"/>
        <v>0</v>
      </c>
      <c r="DV288" s="34">
        <v>0</v>
      </c>
      <c r="DW288" s="9">
        <v>0</v>
      </c>
      <c r="DX288" s="35">
        <f t="shared" si="1078"/>
        <v>0</v>
      </c>
      <c r="DY288" s="34">
        <v>0</v>
      </c>
      <c r="DZ288" s="9">
        <v>0</v>
      </c>
      <c r="EA288" s="35">
        <f t="shared" si="1079"/>
        <v>0</v>
      </c>
      <c r="EB288" s="7">
        <f t="shared" si="1081"/>
        <v>0</v>
      </c>
      <c r="EC288" s="11">
        <f t="shared" si="1082"/>
        <v>0</v>
      </c>
    </row>
    <row r="289" spans="1:133" x14ac:dyDescent="0.3">
      <c r="A289" s="43">
        <v>2025</v>
      </c>
      <c r="B289" s="35" t="s">
        <v>15</v>
      </c>
      <c r="C289" s="34">
        <v>0</v>
      </c>
      <c r="D289" s="9">
        <v>0</v>
      </c>
      <c r="E289" s="35">
        <f t="shared" si="1083"/>
        <v>0</v>
      </c>
      <c r="F289" s="34">
        <v>0</v>
      </c>
      <c r="G289" s="9">
        <v>0</v>
      </c>
      <c r="H289" s="35">
        <f t="shared" si="1038"/>
        <v>0</v>
      </c>
      <c r="I289" s="34">
        <v>0</v>
      </c>
      <c r="J289" s="9">
        <v>0</v>
      </c>
      <c r="K289" s="35">
        <f t="shared" si="1039"/>
        <v>0</v>
      </c>
      <c r="L289" s="34">
        <v>0</v>
      </c>
      <c r="M289" s="9">
        <v>0</v>
      </c>
      <c r="N289" s="35">
        <f t="shared" si="1040"/>
        <v>0</v>
      </c>
      <c r="O289" s="34">
        <v>0</v>
      </c>
      <c r="P289" s="9">
        <v>0</v>
      </c>
      <c r="Q289" s="35">
        <f t="shared" si="1041"/>
        <v>0</v>
      </c>
      <c r="R289" s="34">
        <v>0</v>
      </c>
      <c r="S289" s="9">
        <v>0</v>
      </c>
      <c r="T289" s="35">
        <f t="shared" si="1042"/>
        <v>0</v>
      </c>
      <c r="U289" s="34">
        <v>0</v>
      </c>
      <c r="V289" s="9">
        <v>0</v>
      </c>
      <c r="W289" s="35">
        <f t="shared" si="1043"/>
        <v>0</v>
      </c>
      <c r="X289" s="34">
        <v>0</v>
      </c>
      <c r="Y289" s="9">
        <v>0</v>
      </c>
      <c r="Z289" s="35">
        <f t="shared" si="1044"/>
        <v>0</v>
      </c>
      <c r="AA289" s="34">
        <v>0</v>
      </c>
      <c r="AB289" s="9">
        <v>0</v>
      </c>
      <c r="AC289" s="35">
        <f t="shared" si="1045"/>
        <v>0</v>
      </c>
      <c r="AD289" s="34">
        <v>0</v>
      </c>
      <c r="AE289" s="9">
        <v>0</v>
      </c>
      <c r="AF289" s="35">
        <f t="shared" si="1046"/>
        <v>0</v>
      </c>
      <c r="AG289" s="34">
        <v>0</v>
      </c>
      <c r="AH289" s="9">
        <v>0</v>
      </c>
      <c r="AI289" s="35">
        <f t="shared" si="1047"/>
        <v>0</v>
      </c>
      <c r="AJ289" s="34">
        <v>0</v>
      </c>
      <c r="AK289" s="9">
        <v>0</v>
      </c>
      <c r="AL289" s="35">
        <f t="shared" si="1048"/>
        <v>0</v>
      </c>
      <c r="AM289" s="34">
        <v>0</v>
      </c>
      <c r="AN289" s="9">
        <v>0</v>
      </c>
      <c r="AO289" s="35">
        <f t="shared" si="1049"/>
        <v>0</v>
      </c>
      <c r="AP289" s="34">
        <v>0</v>
      </c>
      <c r="AQ289" s="9">
        <v>0</v>
      </c>
      <c r="AR289" s="35">
        <f t="shared" si="1050"/>
        <v>0</v>
      </c>
      <c r="AS289" s="34">
        <v>0</v>
      </c>
      <c r="AT289" s="9">
        <v>0</v>
      </c>
      <c r="AU289" s="35">
        <f t="shared" si="1051"/>
        <v>0</v>
      </c>
      <c r="AV289" s="34">
        <v>0</v>
      </c>
      <c r="AW289" s="9">
        <v>0</v>
      </c>
      <c r="AX289" s="35">
        <f t="shared" si="1052"/>
        <v>0</v>
      </c>
      <c r="AY289" s="34">
        <v>0</v>
      </c>
      <c r="AZ289" s="9">
        <v>0</v>
      </c>
      <c r="BA289" s="35">
        <f t="shared" si="1053"/>
        <v>0</v>
      </c>
      <c r="BB289" s="34">
        <v>0</v>
      </c>
      <c r="BC289" s="9">
        <v>0</v>
      </c>
      <c r="BD289" s="35">
        <f t="shared" si="1054"/>
        <v>0</v>
      </c>
      <c r="BE289" s="34">
        <v>0</v>
      </c>
      <c r="BF289" s="9">
        <v>0</v>
      </c>
      <c r="BG289" s="35">
        <f t="shared" si="1055"/>
        <v>0</v>
      </c>
      <c r="BH289" s="34">
        <v>0</v>
      </c>
      <c r="BI289" s="9">
        <v>0</v>
      </c>
      <c r="BJ289" s="35">
        <f t="shared" si="1056"/>
        <v>0</v>
      </c>
      <c r="BK289" s="34">
        <v>0</v>
      </c>
      <c r="BL289" s="9">
        <v>0</v>
      </c>
      <c r="BM289" s="35">
        <f t="shared" si="1057"/>
        <v>0</v>
      </c>
      <c r="BN289" s="34">
        <v>0</v>
      </c>
      <c r="BO289" s="9">
        <v>0</v>
      </c>
      <c r="BP289" s="35">
        <f t="shared" si="1058"/>
        <v>0</v>
      </c>
      <c r="BQ289" s="34">
        <v>0</v>
      </c>
      <c r="BR289" s="9">
        <v>0</v>
      </c>
      <c r="BS289" s="35">
        <f t="shared" si="1059"/>
        <v>0</v>
      </c>
      <c r="BT289" s="34">
        <v>0</v>
      </c>
      <c r="BU289" s="9">
        <v>0</v>
      </c>
      <c r="BV289" s="35">
        <f t="shared" si="1060"/>
        <v>0</v>
      </c>
      <c r="BW289" s="34">
        <v>0</v>
      </c>
      <c r="BX289" s="9">
        <v>0</v>
      </c>
      <c r="BY289" s="35">
        <f t="shared" si="1061"/>
        <v>0</v>
      </c>
      <c r="BZ289" s="34">
        <v>0</v>
      </c>
      <c r="CA289" s="9">
        <v>0</v>
      </c>
      <c r="CB289" s="35">
        <f t="shared" si="1062"/>
        <v>0</v>
      </c>
      <c r="CC289" s="34">
        <v>0</v>
      </c>
      <c r="CD289" s="9">
        <v>0</v>
      </c>
      <c r="CE289" s="35">
        <f t="shared" si="1063"/>
        <v>0</v>
      </c>
      <c r="CF289" s="34">
        <v>0</v>
      </c>
      <c r="CG289" s="9">
        <v>0</v>
      </c>
      <c r="CH289" s="35">
        <f t="shared" si="1064"/>
        <v>0</v>
      </c>
      <c r="CI289" s="34">
        <v>0</v>
      </c>
      <c r="CJ289" s="9">
        <v>0</v>
      </c>
      <c r="CK289" s="35">
        <f t="shared" si="1065"/>
        <v>0</v>
      </c>
      <c r="CL289" s="34">
        <v>0</v>
      </c>
      <c r="CM289" s="9">
        <v>0</v>
      </c>
      <c r="CN289" s="35">
        <f t="shared" si="1066"/>
        <v>0</v>
      </c>
      <c r="CO289" s="34">
        <v>0</v>
      </c>
      <c r="CP289" s="9">
        <v>0</v>
      </c>
      <c r="CQ289" s="35">
        <f t="shared" si="1067"/>
        <v>0</v>
      </c>
      <c r="CR289" s="34">
        <v>0</v>
      </c>
      <c r="CS289" s="9">
        <v>0</v>
      </c>
      <c r="CT289" s="35">
        <f t="shared" si="1068"/>
        <v>0</v>
      </c>
      <c r="CU289" s="34">
        <v>0</v>
      </c>
      <c r="CV289" s="9">
        <v>0</v>
      </c>
      <c r="CW289" s="35">
        <f t="shared" si="1069"/>
        <v>0</v>
      </c>
      <c r="CX289" s="34">
        <v>0</v>
      </c>
      <c r="CY289" s="9">
        <v>0</v>
      </c>
      <c r="CZ289" s="35">
        <f t="shared" si="1070"/>
        <v>0</v>
      </c>
      <c r="DA289" s="34">
        <v>0</v>
      </c>
      <c r="DB289" s="9">
        <v>0</v>
      </c>
      <c r="DC289" s="35">
        <f t="shared" si="1071"/>
        <v>0</v>
      </c>
      <c r="DD289" s="34">
        <v>0</v>
      </c>
      <c r="DE289" s="9">
        <v>0</v>
      </c>
      <c r="DF289" s="35">
        <f t="shared" si="1072"/>
        <v>0</v>
      </c>
      <c r="DG289" s="34">
        <v>0</v>
      </c>
      <c r="DH289" s="9">
        <v>0</v>
      </c>
      <c r="DI289" s="35">
        <f t="shared" si="1073"/>
        <v>0</v>
      </c>
      <c r="DJ289" s="34">
        <v>0</v>
      </c>
      <c r="DK289" s="9">
        <v>0</v>
      </c>
      <c r="DL289" s="35">
        <f t="shared" si="1074"/>
        <v>0</v>
      </c>
      <c r="DM289" s="34">
        <v>0</v>
      </c>
      <c r="DN289" s="9">
        <v>0</v>
      </c>
      <c r="DO289" s="35">
        <f t="shared" si="1075"/>
        <v>0</v>
      </c>
      <c r="DP289" s="34">
        <v>0</v>
      </c>
      <c r="DQ289" s="9">
        <v>0</v>
      </c>
      <c r="DR289" s="35">
        <f t="shared" si="1076"/>
        <v>0</v>
      </c>
      <c r="DS289" s="34">
        <v>0</v>
      </c>
      <c r="DT289" s="9">
        <v>0</v>
      </c>
      <c r="DU289" s="35">
        <f t="shared" si="1077"/>
        <v>0</v>
      </c>
      <c r="DV289" s="34">
        <v>0</v>
      </c>
      <c r="DW289" s="9">
        <v>0</v>
      </c>
      <c r="DX289" s="35">
        <f t="shared" si="1078"/>
        <v>0</v>
      </c>
      <c r="DY289" s="34">
        <v>0</v>
      </c>
      <c r="DZ289" s="9">
        <v>0</v>
      </c>
      <c r="EA289" s="35">
        <f t="shared" si="1079"/>
        <v>0</v>
      </c>
      <c r="EB289" s="7">
        <f t="shared" si="1081"/>
        <v>0</v>
      </c>
      <c r="EC289" s="11">
        <f t="shared" si="1082"/>
        <v>0</v>
      </c>
    </row>
    <row r="290" spans="1:133" x14ac:dyDescent="0.3">
      <c r="A290" s="43">
        <v>2025</v>
      </c>
      <c r="B290" s="44" t="s">
        <v>16</v>
      </c>
      <c r="C290" s="34">
        <v>0</v>
      </c>
      <c r="D290" s="9">
        <v>0</v>
      </c>
      <c r="E290" s="35">
        <f t="shared" si="1083"/>
        <v>0</v>
      </c>
      <c r="F290" s="34">
        <v>0</v>
      </c>
      <c r="G290" s="9">
        <v>0</v>
      </c>
      <c r="H290" s="35">
        <f t="shared" si="1038"/>
        <v>0</v>
      </c>
      <c r="I290" s="34">
        <v>0</v>
      </c>
      <c r="J290" s="9">
        <v>0</v>
      </c>
      <c r="K290" s="35">
        <f t="shared" si="1039"/>
        <v>0</v>
      </c>
      <c r="L290" s="34">
        <v>0</v>
      </c>
      <c r="M290" s="9">
        <v>0</v>
      </c>
      <c r="N290" s="35">
        <f t="shared" si="1040"/>
        <v>0</v>
      </c>
      <c r="O290" s="34">
        <v>0</v>
      </c>
      <c r="P290" s="9">
        <v>0</v>
      </c>
      <c r="Q290" s="35">
        <f t="shared" si="1041"/>
        <v>0</v>
      </c>
      <c r="R290" s="34">
        <v>0</v>
      </c>
      <c r="S290" s="9">
        <v>0</v>
      </c>
      <c r="T290" s="35">
        <f t="shared" si="1042"/>
        <v>0</v>
      </c>
      <c r="U290" s="34">
        <v>0</v>
      </c>
      <c r="V290" s="9">
        <v>0</v>
      </c>
      <c r="W290" s="35">
        <f t="shared" si="1043"/>
        <v>0</v>
      </c>
      <c r="X290" s="34">
        <v>0</v>
      </c>
      <c r="Y290" s="9">
        <v>0</v>
      </c>
      <c r="Z290" s="35">
        <f t="shared" si="1044"/>
        <v>0</v>
      </c>
      <c r="AA290" s="34">
        <v>0</v>
      </c>
      <c r="AB290" s="9">
        <v>0</v>
      </c>
      <c r="AC290" s="35">
        <f t="shared" si="1045"/>
        <v>0</v>
      </c>
      <c r="AD290" s="34">
        <v>0</v>
      </c>
      <c r="AE290" s="9">
        <v>0</v>
      </c>
      <c r="AF290" s="35">
        <f t="shared" si="1046"/>
        <v>0</v>
      </c>
      <c r="AG290" s="34">
        <v>0</v>
      </c>
      <c r="AH290" s="9">
        <v>0</v>
      </c>
      <c r="AI290" s="35">
        <f t="shared" si="1047"/>
        <v>0</v>
      </c>
      <c r="AJ290" s="34">
        <v>0</v>
      </c>
      <c r="AK290" s="9">
        <v>0</v>
      </c>
      <c r="AL290" s="35">
        <f t="shared" si="1048"/>
        <v>0</v>
      </c>
      <c r="AM290" s="34">
        <v>0</v>
      </c>
      <c r="AN290" s="9">
        <v>0</v>
      </c>
      <c r="AO290" s="35">
        <f t="shared" si="1049"/>
        <v>0</v>
      </c>
      <c r="AP290" s="34">
        <v>0</v>
      </c>
      <c r="AQ290" s="9">
        <v>0</v>
      </c>
      <c r="AR290" s="35">
        <f t="shared" si="1050"/>
        <v>0</v>
      </c>
      <c r="AS290" s="34">
        <v>0</v>
      </c>
      <c r="AT290" s="9">
        <v>0</v>
      </c>
      <c r="AU290" s="35">
        <f t="shared" si="1051"/>
        <v>0</v>
      </c>
      <c r="AV290" s="34">
        <v>0</v>
      </c>
      <c r="AW290" s="9">
        <v>0</v>
      </c>
      <c r="AX290" s="35">
        <f t="shared" si="1052"/>
        <v>0</v>
      </c>
      <c r="AY290" s="34">
        <v>0</v>
      </c>
      <c r="AZ290" s="9">
        <v>0</v>
      </c>
      <c r="BA290" s="35">
        <f t="shared" si="1053"/>
        <v>0</v>
      </c>
      <c r="BB290" s="34">
        <v>0</v>
      </c>
      <c r="BC290" s="9">
        <v>0</v>
      </c>
      <c r="BD290" s="35">
        <f t="shared" si="1054"/>
        <v>0</v>
      </c>
      <c r="BE290" s="34">
        <v>0</v>
      </c>
      <c r="BF290" s="9">
        <v>0</v>
      </c>
      <c r="BG290" s="35">
        <f t="shared" si="1055"/>
        <v>0</v>
      </c>
      <c r="BH290" s="34">
        <v>0</v>
      </c>
      <c r="BI290" s="9">
        <v>0</v>
      </c>
      <c r="BJ290" s="35">
        <f t="shared" si="1056"/>
        <v>0</v>
      </c>
      <c r="BK290" s="34">
        <v>0</v>
      </c>
      <c r="BL290" s="9">
        <v>0</v>
      </c>
      <c r="BM290" s="35">
        <f t="shared" si="1057"/>
        <v>0</v>
      </c>
      <c r="BN290" s="34">
        <v>0</v>
      </c>
      <c r="BO290" s="9">
        <v>0</v>
      </c>
      <c r="BP290" s="35">
        <f t="shared" si="1058"/>
        <v>0</v>
      </c>
      <c r="BQ290" s="34">
        <v>0</v>
      </c>
      <c r="BR290" s="9">
        <v>0</v>
      </c>
      <c r="BS290" s="35">
        <f t="shared" si="1059"/>
        <v>0</v>
      </c>
      <c r="BT290" s="34">
        <v>0</v>
      </c>
      <c r="BU290" s="9">
        <v>0</v>
      </c>
      <c r="BV290" s="35">
        <f t="shared" si="1060"/>
        <v>0</v>
      </c>
      <c r="BW290" s="34">
        <v>0</v>
      </c>
      <c r="BX290" s="9">
        <v>0</v>
      </c>
      <c r="BY290" s="35">
        <f t="shared" si="1061"/>
        <v>0</v>
      </c>
      <c r="BZ290" s="34">
        <v>0</v>
      </c>
      <c r="CA290" s="9">
        <v>0</v>
      </c>
      <c r="CB290" s="35">
        <f t="shared" si="1062"/>
        <v>0</v>
      </c>
      <c r="CC290" s="34">
        <v>0</v>
      </c>
      <c r="CD290" s="9">
        <v>0</v>
      </c>
      <c r="CE290" s="35">
        <f t="shared" si="1063"/>
        <v>0</v>
      </c>
      <c r="CF290" s="34">
        <v>0</v>
      </c>
      <c r="CG290" s="9">
        <v>0</v>
      </c>
      <c r="CH290" s="35">
        <f t="shared" si="1064"/>
        <v>0</v>
      </c>
      <c r="CI290" s="34">
        <v>0</v>
      </c>
      <c r="CJ290" s="9">
        <v>0</v>
      </c>
      <c r="CK290" s="35">
        <f t="shared" si="1065"/>
        <v>0</v>
      </c>
      <c r="CL290" s="34">
        <v>0</v>
      </c>
      <c r="CM290" s="9">
        <v>0</v>
      </c>
      <c r="CN290" s="35">
        <f t="shared" si="1066"/>
        <v>0</v>
      </c>
      <c r="CO290" s="34">
        <v>0</v>
      </c>
      <c r="CP290" s="9">
        <v>0</v>
      </c>
      <c r="CQ290" s="35">
        <f t="shared" si="1067"/>
        <v>0</v>
      </c>
      <c r="CR290" s="34">
        <v>0</v>
      </c>
      <c r="CS290" s="9">
        <v>0</v>
      </c>
      <c r="CT290" s="35">
        <f t="shared" si="1068"/>
        <v>0</v>
      </c>
      <c r="CU290" s="34">
        <v>0</v>
      </c>
      <c r="CV290" s="9">
        <v>0</v>
      </c>
      <c r="CW290" s="35">
        <f t="shared" si="1069"/>
        <v>0</v>
      </c>
      <c r="CX290" s="34">
        <v>0</v>
      </c>
      <c r="CY290" s="9">
        <v>0</v>
      </c>
      <c r="CZ290" s="35">
        <f t="shared" si="1070"/>
        <v>0</v>
      </c>
      <c r="DA290" s="34">
        <v>0</v>
      </c>
      <c r="DB290" s="9">
        <v>0</v>
      </c>
      <c r="DC290" s="35">
        <f t="shared" si="1071"/>
        <v>0</v>
      </c>
      <c r="DD290" s="34">
        <v>0</v>
      </c>
      <c r="DE290" s="9">
        <v>0</v>
      </c>
      <c r="DF290" s="35">
        <f t="shared" si="1072"/>
        <v>0</v>
      </c>
      <c r="DG290" s="34">
        <v>0</v>
      </c>
      <c r="DH290" s="9">
        <v>0</v>
      </c>
      <c r="DI290" s="35">
        <f t="shared" si="1073"/>
        <v>0</v>
      </c>
      <c r="DJ290" s="34">
        <v>0</v>
      </c>
      <c r="DK290" s="9">
        <v>0</v>
      </c>
      <c r="DL290" s="35">
        <f t="shared" si="1074"/>
        <v>0</v>
      </c>
      <c r="DM290" s="34">
        <v>0</v>
      </c>
      <c r="DN290" s="9">
        <v>0</v>
      </c>
      <c r="DO290" s="35">
        <f t="shared" si="1075"/>
        <v>0</v>
      </c>
      <c r="DP290" s="34">
        <v>0</v>
      </c>
      <c r="DQ290" s="9">
        <v>0</v>
      </c>
      <c r="DR290" s="35">
        <f t="shared" si="1076"/>
        <v>0</v>
      </c>
      <c r="DS290" s="34">
        <v>0</v>
      </c>
      <c r="DT290" s="9">
        <v>0</v>
      </c>
      <c r="DU290" s="35">
        <f t="shared" si="1077"/>
        <v>0</v>
      </c>
      <c r="DV290" s="34">
        <v>0</v>
      </c>
      <c r="DW290" s="9">
        <v>0</v>
      </c>
      <c r="DX290" s="35">
        <f t="shared" si="1078"/>
        <v>0</v>
      </c>
      <c r="DY290" s="34">
        <v>0</v>
      </c>
      <c r="DZ290" s="9">
        <v>0</v>
      </c>
      <c r="EA290" s="35">
        <f t="shared" si="1079"/>
        <v>0</v>
      </c>
      <c r="EB290" s="7">
        <f t="shared" si="1081"/>
        <v>0</v>
      </c>
      <c r="EC290" s="11">
        <f t="shared" si="1082"/>
        <v>0</v>
      </c>
    </row>
    <row r="291" spans="1:133" ht="15" thickBot="1" x14ac:dyDescent="0.35">
      <c r="A291" s="45"/>
      <c r="B291" s="46" t="s">
        <v>17</v>
      </c>
      <c r="C291" s="36">
        <f t="shared" ref="C291:D291" si="1084">SUM(C279:C290)</f>
        <v>0</v>
      </c>
      <c r="D291" s="29">
        <f t="shared" si="1084"/>
        <v>0</v>
      </c>
      <c r="E291" s="37"/>
      <c r="F291" s="36">
        <f t="shared" ref="F291:G291" si="1085">SUM(F279:F290)</f>
        <v>0</v>
      </c>
      <c r="G291" s="29">
        <f t="shared" si="1085"/>
        <v>0</v>
      </c>
      <c r="H291" s="37"/>
      <c r="I291" s="36">
        <f t="shared" ref="I291:J291" si="1086">SUM(I279:I290)</f>
        <v>20.7</v>
      </c>
      <c r="J291" s="29">
        <f t="shared" si="1086"/>
        <v>477.72</v>
      </c>
      <c r="K291" s="37"/>
      <c r="L291" s="36">
        <f t="shared" ref="L291:M291" si="1087">SUM(L279:L290)</f>
        <v>0</v>
      </c>
      <c r="M291" s="29">
        <f t="shared" si="1087"/>
        <v>0</v>
      </c>
      <c r="N291" s="37"/>
      <c r="O291" s="36">
        <f t="shared" ref="O291:P291" si="1088">SUM(O279:O290)</f>
        <v>0</v>
      </c>
      <c r="P291" s="29">
        <f t="shared" si="1088"/>
        <v>0</v>
      </c>
      <c r="Q291" s="37"/>
      <c r="R291" s="36">
        <f t="shared" ref="R291:S291" si="1089">SUM(R279:R290)</f>
        <v>0</v>
      </c>
      <c r="S291" s="29">
        <f t="shared" si="1089"/>
        <v>0</v>
      </c>
      <c r="T291" s="37"/>
      <c r="U291" s="36">
        <f t="shared" ref="U291:V291" si="1090">SUM(U279:U290)</f>
        <v>0.35299999999999998</v>
      </c>
      <c r="V291" s="29">
        <f t="shared" si="1090"/>
        <v>52.673999999999999</v>
      </c>
      <c r="W291" s="37"/>
      <c r="X291" s="36">
        <f t="shared" ref="X291:Y291" si="1091">SUM(X279:X290)</f>
        <v>750</v>
      </c>
      <c r="Y291" s="29">
        <f t="shared" si="1091"/>
        <v>12844.014999999999</v>
      </c>
      <c r="Z291" s="37"/>
      <c r="AA291" s="36">
        <f t="shared" ref="AA291:AB291" si="1092">SUM(AA279:AA290)</f>
        <v>1E-3</v>
      </c>
      <c r="AB291" s="29">
        <f t="shared" si="1092"/>
        <v>2.0939999999999999</v>
      </c>
      <c r="AC291" s="37"/>
      <c r="AD291" s="36">
        <f t="shared" ref="AD291:AE291" si="1093">SUM(AD279:AD290)</f>
        <v>109</v>
      </c>
      <c r="AE291" s="29">
        <f t="shared" si="1093"/>
        <v>9111.6149999999998</v>
      </c>
      <c r="AF291" s="37"/>
      <c r="AG291" s="36">
        <f t="shared" ref="AG291:AH291" si="1094">SUM(AG279:AG290)</f>
        <v>0</v>
      </c>
      <c r="AH291" s="29">
        <f t="shared" si="1094"/>
        <v>0</v>
      </c>
      <c r="AI291" s="37"/>
      <c r="AJ291" s="36">
        <f t="shared" ref="AJ291:AK291" si="1095">SUM(AJ279:AJ290)</f>
        <v>909.298</v>
      </c>
      <c r="AK291" s="29">
        <f t="shared" si="1095"/>
        <v>14210.34</v>
      </c>
      <c r="AL291" s="37"/>
      <c r="AM291" s="36">
        <f t="shared" ref="AM291:AN291" si="1096">SUM(AM279:AM290)</f>
        <v>772.72700000000009</v>
      </c>
      <c r="AN291" s="29">
        <f t="shared" si="1096"/>
        <v>13009.767</v>
      </c>
      <c r="AO291" s="37"/>
      <c r="AP291" s="36">
        <f t="shared" ref="AP291:AQ291" si="1097">SUM(AP279:AP290)</f>
        <v>0</v>
      </c>
      <c r="AQ291" s="29">
        <f t="shared" si="1097"/>
        <v>0</v>
      </c>
      <c r="AR291" s="37"/>
      <c r="AS291" s="36">
        <f t="shared" ref="AS291:AT291" si="1098">SUM(AS279:AS290)</f>
        <v>662.33741999999995</v>
      </c>
      <c r="AT291" s="29">
        <f t="shared" si="1098"/>
        <v>15519.885</v>
      </c>
      <c r="AU291" s="37"/>
      <c r="AV291" s="36">
        <f t="shared" ref="AV291:AW291" si="1099">SUM(AV279:AV290)</f>
        <v>0</v>
      </c>
      <c r="AW291" s="29">
        <f t="shared" si="1099"/>
        <v>0</v>
      </c>
      <c r="AX291" s="37"/>
      <c r="AY291" s="36">
        <f t="shared" ref="AY291:AZ291" si="1100">SUM(AY279:AY290)</f>
        <v>0</v>
      </c>
      <c r="AZ291" s="29">
        <f t="shared" si="1100"/>
        <v>0</v>
      </c>
      <c r="BA291" s="37"/>
      <c r="BB291" s="36">
        <f t="shared" ref="BB291:BC291" si="1101">SUM(BB279:BB290)</f>
        <v>0</v>
      </c>
      <c r="BC291" s="29">
        <f t="shared" si="1101"/>
        <v>0</v>
      </c>
      <c r="BD291" s="37"/>
      <c r="BE291" s="36">
        <f t="shared" ref="BE291:BF291" si="1102">SUM(BE279:BE290)</f>
        <v>0</v>
      </c>
      <c r="BF291" s="29">
        <f t="shared" si="1102"/>
        <v>0</v>
      </c>
      <c r="BG291" s="37"/>
      <c r="BH291" s="36">
        <f t="shared" ref="BH291:BI291" si="1103">SUM(BH279:BH290)</f>
        <v>0</v>
      </c>
      <c r="BI291" s="29">
        <f t="shared" si="1103"/>
        <v>0</v>
      </c>
      <c r="BJ291" s="37"/>
      <c r="BK291" s="36">
        <f t="shared" ref="BK291:BL291" si="1104">SUM(BK279:BK290)</f>
        <v>0</v>
      </c>
      <c r="BL291" s="29">
        <f t="shared" si="1104"/>
        <v>0</v>
      </c>
      <c r="BM291" s="37"/>
      <c r="BN291" s="36">
        <f t="shared" ref="BN291:BO291" si="1105">SUM(BN279:BN290)</f>
        <v>0</v>
      </c>
      <c r="BO291" s="29">
        <f t="shared" si="1105"/>
        <v>0</v>
      </c>
      <c r="BP291" s="37"/>
      <c r="BQ291" s="36">
        <f t="shared" ref="BQ291:BR291" si="1106">SUM(BQ279:BQ290)</f>
        <v>0</v>
      </c>
      <c r="BR291" s="29">
        <f t="shared" si="1106"/>
        <v>0</v>
      </c>
      <c r="BS291" s="37"/>
      <c r="BT291" s="36">
        <f t="shared" ref="BT291:BU291" si="1107">SUM(BT279:BT290)</f>
        <v>0</v>
      </c>
      <c r="BU291" s="29">
        <f t="shared" si="1107"/>
        <v>0</v>
      </c>
      <c r="BV291" s="37"/>
      <c r="BW291" s="36">
        <f t="shared" ref="BW291:BX291" si="1108">SUM(BW279:BW290)</f>
        <v>0</v>
      </c>
      <c r="BX291" s="29">
        <f t="shared" si="1108"/>
        <v>0</v>
      </c>
      <c r="BY291" s="37"/>
      <c r="BZ291" s="36">
        <f t="shared" ref="BZ291:CA291" si="1109">SUM(BZ279:BZ290)</f>
        <v>0.38600000000000001</v>
      </c>
      <c r="CA291" s="29">
        <f t="shared" si="1109"/>
        <v>275.59399999999999</v>
      </c>
      <c r="CB291" s="37"/>
      <c r="CC291" s="36">
        <f t="shared" ref="CC291:CD291" si="1110">SUM(CC279:CC290)</f>
        <v>0</v>
      </c>
      <c r="CD291" s="29">
        <f t="shared" si="1110"/>
        <v>0</v>
      </c>
      <c r="CE291" s="37"/>
      <c r="CF291" s="36">
        <f t="shared" ref="CF291:CG291" si="1111">SUM(CF279:CF290)</f>
        <v>437.27499999999998</v>
      </c>
      <c r="CG291" s="29">
        <f t="shared" si="1111"/>
        <v>10208.91</v>
      </c>
      <c r="CH291" s="37"/>
      <c r="CI291" s="36">
        <f t="shared" ref="CI291:CJ291" si="1112">SUM(CI279:CI290)</f>
        <v>0</v>
      </c>
      <c r="CJ291" s="29">
        <f t="shared" si="1112"/>
        <v>0</v>
      </c>
      <c r="CK291" s="37"/>
      <c r="CL291" s="36">
        <f t="shared" ref="CL291:CM291" si="1113">SUM(CL279:CL290)</f>
        <v>52</v>
      </c>
      <c r="CM291" s="29">
        <f t="shared" si="1113"/>
        <v>3271.67</v>
      </c>
      <c r="CN291" s="37"/>
      <c r="CO291" s="36">
        <f t="shared" ref="CO291:CP291" si="1114">SUM(CO279:CO290)</f>
        <v>0.05</v>
      </c>
      <c r="CP291" s="29">
        <f t="shared" si="1114"/>
        <v>3.1E-2</v>
      </c>
      <c r="CQ291" s="37"/>
      <c r="CR291" s="36">
        <f t="shared" ref="CR291:CS291" si="1115">SUM(CR279:CR290)</f>
        <v>0</v>
      </c>
      <c r="CS291" s="29">
        <f t="shared" si="1115"/>
        <v>0</v>
      </c>
      <c r="CT291" s="37"/>
      <c r="CU291" s="36">
        <f t="shared" ref="CU291:CV291" si="1116">SUM(CU279:CU290)</f>
        <v>0</v>
      </c>
      <c r="CV291" s="29">
        <f t="shared" si="1116"/>
        <v>0</v>
      </c>
      <c r="CW291" s="37"/>
      <c r="CX291" s="36">
        <f t="shared" ref="CX291:CY291" si="1117">SUM(CX279:CX290)</f>
        <v>0</v>
      </c>
      <c r="CY291" s="29">
        <f t="shared" si="1117"/>
        <v>0</v>
      </c>
      <c r="CZ291" s="37"/>
      <c r="DA291" s="36">
        <f t="shared" ref="DA291:DB291" si="1118">SUM(DA279:DA290)</f>
        <v>0</v>
      </c>
      <c r="DB291" s="29">
        <f t="shared" si="1118"/>
        <v>0</v>
      </c>
      <c r="DC291" s="37"/>
      <c r="DD291" s="36">
        <f t="shared" ref="DD291:DE291" si="1119">SUM(DD279:DD290)</f>
        <v>0</v>
      </c>
      <c r="DE291" s="29">
        <f t="shared" si="1119"/>
        <v>0</v>
      </c>
      <c r="DF291" s="37"/>
      <c r="DG291" s="36">
        <f t="shared" ref="DG291:DH291" si="1120">SUM(DG279:DG290)</f>
        <v>0</v>
      </c>
      <c r="DH291" s="29">
        <f t="shared" si="1120"/>
        <v>0</v>
      </c>
      <c r="DI291" s="37"/>
      <c r="DJ291" s="36">
        <f t="shared" ref="DJ291:DK291" si="1121">SUM(DJ279:DJ290)</f>
        <v>0</v>
      </c>
      <c r="DK291" s="29">
        <f t="shared" si="1121"/>
        <v>0</v>
      </c>
      <c r="DL291" s="37"/>
      <c r="DM291" s="36">
        <f t="shared" ref="DM291:DN291" si="1122">SUM(DM279:DM290)</f>
        <v>0</v>
      </c>
      <c r="DN291" s="29">
        <f t="shared" si="1122"/>
        <v>0</v>
      </c>
      <c r="DO291" s="37"/>
      <c r="DP291" s="36">
        <f t="shared" ref="DP291:DQ291" si="1123">SUM(DP279:DP290)</f>
        <v>948.18853999999999</v>
      </c>
      <c r="DQ291" s="29">
        <f t="shared" si="1123"/>
        <v>16144.350999999999</v>
      </c>
      <c r="DR291" s="37"/>
      <c r="DS291" s="36">
        <f t="shared" ref="DS291:DT291" si="1124">SUM(DS279:DS290)</f>
        <v>0</v>
      </c>
      <c r="DT291" s="29">
        <f t="shared" si="1124"/>
        <v>0</v>
      </c>
      <c r="DU291" s="37"/>
      <c r="DV291" s="36">
        <f t="shared" ref="DV291:DW291" si="1125">SUM(DV279:DV290)</f>
        <v>0</v>
      </c>
      <c r="DW291" s="29">
        <f t="shared" si="1125"/>
        <v>0</v>
      </c>
      <c r="DX291" s="37"/>
      <c r="DY291" s="36">
        <f t="shared" ref="DY291:DZ291" si="1126">SUM(DY279:DY290)</f>
        <v>0</v>
      </c>
      <c r="DZ291" s="29">
        <f t="shared" si="1126"/>
        <v>0</v>
      </c>
      <c r="EA291" s="37"/>
      <c r="EB291" s="30">
        <f t="shared" si="1081"/>
        <v>4662.3159599999999</v>
      </c>
      <c r="EC291" s="31">
        <f t="shared" si="1082"/>
        <v>95128.665999999997</v>
      </c>
    </row>
  </sheetData>
  <mergeCells count="45">
    <mergeCell ref="A4:B4"/>
    <mergeCell ref="DP4:DR4"/>
    <mergeCell ref="R4:T4"/>
    <mergeCell ref="AJ4:AL4"/>
    <mergeCell ref="BB4:BD4"/>
    <mergeCell ref="DD4:DF4"/>
    <mergeCell ref="DM4:DO4"/>
    <mergeCell ref="DJ4:DL4"/>
    <mergeCell ref="C4:E4"/>
    <mergeCell ref="CU4:CW4"/>
    <mergeCell ref="BN4:BP4"/>
    <mergeCell ref="CF4:CH4"/>
    <mergeCell ref="CX4:CZ4"/>
    <mergeCell ref="CL4:CN4"/>
    <mergeCell ref="O4:Q4"/>
    <mergeCell ref="F4:H4"/>
    <mergeCell ref="C2:P2"/>
    <mergeCell ref="DY4:EA4"/>
    <mergeCell ref="L4:N4"/>
    <mergeCell ref="AV4:AX4"/>
    <mergeCell ref="AP4:AR4"/>
    <mergeCell ref="AY4:BA4"/>
    <mergeCell ref="AM4:AO4"/>
    <mergeCell ref="X4:Z4"/>
    <mergeCell ref="AA4:AC4"/>
    <mergeCell ref="AD4:AF4"/>
    <mergeCell ref="AG4:AI4"/>
    <mergeCell ref="AS4:AU4"/>
    <mergeCell ref="DG4:DI4"/>
    <mergeCell ref="BH4:BJ4"/>
    <mergeCell ref="BK4:BM4"/>
    <mergeCell ref="I4:K4"/>
    <mergeCell ref="BQ4:BS4"/>
    <mergeCell ref="BT4:BV4"/>
    <mergeCell ref="CC4:CE4"/>
    <mergeCell ref="U4:W4"/>
    <mergeCell ref="BE4:BG4"/>
    <mergeCell ref="BZ4:CB4"/>
    <mergeCell ref="DV4:DX4"/>
    <mergeCell ref="DA4:DC4"/>
    <mergeCell ref="CO4:CQ4"/>
    <mergeCell ref="CI4:CK4"/>
    <mergeCell ref="BW4:BY4"/>
    <mergeCell ref="CR4:CT4"/>
    <mergeCell ref="DS4:DU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1702.11 Imports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2025-05-07T08:50:04Z</dcterms:modified>
</cp:coreProperties>
</file>