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569F1E07-E52B-4877-BF2F-377F50307E29}" xr6:coauthVersionLast="47" xr6:coauthVersionMax="47" xr10:uidLastSave="{00000000-0000-0000-0000-000000000000}"/>
  <bookViews>
    <workbookView xWindow="6240" yWindow="72" windowWidth="10512" windowHeight="12240" xr2:uid="{00000000-000D-0000-FFFF-FFFF00000000}"/>
  </bookViews>
  <sheets>
    <sheet name="1514.11.10 Imports" sheetId="1" r:id="rId1"/>
    <sheet name="151411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2" l="1"/>
  <c r="N20" i="2"/>
  <c r="P18" i="2"/>
  <c r="O18" i="2"/>
  <c r="M18" i="2"/>
  <c r="L18" i="2"/>
  <c r="Q17" i="2"/>
  <c r="N17" i="2"/>
  <c r="Q16" i="2"/>
  <c r="N16" i="2"/>
  <c r="Q15" i="2"/>
  <c r="N15" i="2"/>
  <c r="Q14" i="2"/>
  <c r="N14" i="2"/>
  <c r="Q13" i="2"/>
  <c r="N13" i="2"/>
  <c r="Q12" i="2"/>
  <c r="N12" i="2"/>
  <c r="Q11" i="2"/>
  <c r="N11" i="2"/>
  <c r="Q10" i="2"/>
  <c r="N10" i="2"/>
  <c r="Q9" i="2"/>
  <c r="N9" i="2"/>
  <c r="Q8" i="2"/>
  <c r="N8" i="2"/>
  <c r="Q7" i="2"/>
  <c r="N7" i="2"/>
  <c r="Q6" i="2"/>
  <c r="N6" i="2"/>
  <c r="M31" i="2"/>
  <c r="L31" i="2"/>
  <c r="N30" i="2"/>
  <c r="N29" i="2"/>
  <c r="N28" i="2"/>
  <c r="N27" i="2"/>
  <c r="N26" i="2"/>
  <c r="N25" i="2"/>
  <c r="N24" i="2"/>
  <c r="N23" i="2"/>
  <c r="N22" i="2"/>
  <c r="N21" i="2"/>
  <c r="N19" i="2"/>
  <c r="P31" i="2"/>
  <c r="O31" i="2"/>
  <c r="Q30" i="2"/>
  <c r="Q29" i="2"/>
  <c r="Q28" i="2"/>
  <c r="Q27" i="2"/>
  <c r="Q26" i="2"/>
  <c r="Q25" i="2"/>
  <c r="Q24" i="2"/>
  <c r="Q23" i="2"/>
  <c r="Q22" i="2"/>
  <c r="Q21" i="2"/>
  <c r="Q19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S31" i="2"/>
  <c r="R31" i="2"/>
  <c r="J31" i="2"/>
  <c r="I31" i="2"/>
  <c r="G31" i="2"/>
  <c r="F31" i="2"/>
  <c r="T30" i="2"/>
  <c r="K30" i="2"/>
  <c r="H30" i="2"/>
  <c r="T29" i="2"/>
  <c r="K29" i="2"/>
  <c r="H29" i="2"/>
  <c r="T28" i="2"/>
  <c r="K28" i="2"/>
  <c r="H28" i="2"/>
  <c r="T27" i="2"/>
  <c r="K27" i="2"/>
  <c r="H27" i="2"/>
  <c r="T26" i="2"/>
  <c r="K26" i="2"/>
  <c r="H26" i="2"/>
  <c r="T25" i="2"/>
  <c r="K25" i="2"/>
  <c r="H25" i="2"/>
  <c r="T24" i="2"/>
  <c r="K24" i="2"/>
  <c r="H24" i="2"/>
  <c r="T23" i="2"/>
  <c r="K23" i="2"/>
  <c r="H23" i="2"/>
  <c r="T22" i="2"/>
  <c r="K22" i="2"/>
  <c r="H22" i="2"/>
  <c r="T21" i="2"/>
  <c r="K21" i="2"/>
  <c r="H21" i="2"/>
  <c r="T20" i="2"/>
  <c r="K20" i="2"/>
  <c r="H20" i="2"/>
  <c r="T19" i="2"/>
  <c r="K19" i="2"/>
  <c r="H19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W160" i="1"/>
  <c r="T160" i="1"/>
  <c r="Q160" i="1"/>
  <c r="N160" i="1"/>
  <c r="K160" i="1"/>
  <c r="H160" i="1"/>
  <c r="W159" i="1"/>
  <c r="T159" i="1"/>
  <c r="Q159" i="1"/>
  <c r="N159" i="1"/>
  <c r="K159" i="1"/>
  <c r="H159" i="1"/>
  <c r="W158" i="1"/>
  <c r="T158" i="1"/>
  <c r="Q158" i="1"/>
  <c r="N158" i="1"/>
  <c r="K158" i="1"/>
  <c r="H158" i="1"/>
  <c r="W157" i="1"/>
  <c r="T157" i="1"/>
  <c r="Q157" i="1"/>
  <c r="N157" i="1"/>
  <c r="K157" i="1"/>
  <c r="H157" i="1"/>
  <c r="W156" i="1"/>
  <c r="T156" i="1"/>
  <c r="Q156" i="1"/>
  <c r="N156" i="1"/>
  <c r="K156" i="1"/>
  <c r="H156" i="1"/>
  <c r="W155" i="1"/>
  <c r="T155" i="1"/>
  <c r="Q155" i="1"/>
  <c r="N155" i="1"/>
  <c r="K155" i="1"/>
  <c r="H155" i="1"/>
  <c r="W154" i="1"/>
  <c r="T154" i="1"/>
  <c r="Q154" i="1"/>
  <c r="N154" i="1"/>
  <c r="K154" i="1"/>
  <c r="H154" i="1"/>
  <c r="W153" i="1"/>
  <c r="T153" i="1"/>
  <c r="Q153" i="1"/>
  <c r="N153" i="1"/>
  <c r="K153" i="1"/>
  <c r="H153" i="1"/>
  <c r="W152" i="1"/>
  <c r="T152" i="1"/>
  <c r="Q152" i="1"/>
  <c r="N152" i="1"/>
  <c r="K152" i="1"/>
  <c r="H152" i="1"/>
  <c r="W151" i="1"/>
  <c r="T151" i="1"/>
  <c r="Q151" i="1"/>
  <c r="N151" i="1"/>
  <c r="K151" i="1"/>
  <c r="H151" i="1"/>
  <c r="W150" i="1"/>
  <c r="T150" i="1"/>
  <c r="Q150" i="1"/>
  <c r="N150" i="1"/>
  <c r="K150" i="1"/>
  <c r="H150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S18" i="2"/>
  <c r="R18" i="2"/>
  <c r="J18" i="2"/>
  <c r="I18" i="2"/>
  <c r="G18" i="2"/>
  <c r="F18" i="2"/>
  <c r="D18" i="2"/>
  <c r="C18" i="2"/>
  <c r="U18" i="2" s="1"/>
  <c r="T17" i="2"/>
  <c r="K17" i="2"/>
  <c r="H17" i="2"/>
  <c r="E17" i="2"/>
  <c r="T16" i="2"/>
  <c r="K16" i="2"/>
  <c r="H16" i="2"/>
  <c r="E16" i="2"/>
  <c r="T15" i="2"/>
  <c r="K15" i="2"/>
  <c r="H15" i="2"/>
  <c r="E15" i="2"/>
  <c r="T14" i="2"/>
  <c r="K14" i="2"/>
  <c r="H14" i="2"/>
  <c r="E14" i="2"/>
  <c r="T13" i="2"/>
  <c r="K13" i="2"/>
  <c r="H13" i="2"/>
  <c r="E13" i="2"/>
  <c r="T12" i="2"/>
  <c r="K12" i="2"/>
  <c r="H12" i="2"/>
  <c r="E12" i="2"/>
  <c r="T11" i="2"/>
  <c r="K11" i="2"/>
  <c r="H11" i="2"/>
  <c r="E11" i="2"/>
  <c r="T10" i="2"/>
  <c r="K10" i="2"/>
  <c r="H10" i="2"/>
  <c r="E10" i="2"/>
  <c r="T9" i="2"/>
  <c r="K9" i="2"/>
  <c r="H9" i="2"/>
  <c r="E9" i="2"/>
  <c r="T8" i="2"/>
  <c r="K8" i="2"/>
  <c r="H8" i="2"/>
  <c r="E8" i="2"/>
  <c r="T7" i="2"/>
  <c r="K7" i="2"/>
  <c r="H7" i="2"/>
  <c r="E7" i="2"/>
  <c r="T6" i="2"/>
  <c r="K6" i="2"/>
  <c r="H6" i="2"/>
  <c r="E6" i="2"/>
  <c r="V148" i="1"/>
  <c r="U148" i="1"/>
  <c r="S148" i="1"/>
  <c r="R148" i="1"/>
  <c r="P148" i="1"/>
  <c r="O148" i="1"/>
  <c r="M148" i="1"/>
  <c r="L148" i="1"/>
  <c r="J148" i="1"/>
  <c r="I148" i="1"/>
  <c r="G148" i="1"/>
  <c r="F148" i="1"/>
  <c r="W147" i="1"/>
  <c r="T147" i="1"/>
  <c r="Q147" i="1"/>
  <c r="N147" i="1"/>
  <c r="K147" i="1"/>
  <c r="H147" i="1"/>
  <c r="W146" i="1"/>
  <c r="T146" i="1"/>
  <c r="Q146" i="1"/>
  <c r="N146" i="1"/>
  <c r="K146" i="1"/>
  <c r="H146" i="1"/>
  <c r="W145" i="1"/>
  <c r="T145" i="1"/>
  <c r="Q145" i="1"/>
  <c r="N145" i="1"/>
  <c r="K145" i="1"/>
  <c r="H145" i="1"/>
  <c r="W144" i="1"/>
  <c r="T144" i="1"/>
  <c r="Q144" i="1"/>
  <c r="N144" i="1"/>
  <c r="K144" i="1"/>
  <c r="H144" i="1"/>
  <c r="W143" i="1"/>
  <c r="T143" i="1"/>
  <c r="Q143" i="1"/>
  <c r="N143" i="1"/>
  <c r="K143" i="1"/>
  <c r="H143" i="1"/>
  <c r="W142" i="1"/>
  <c r="T142" i="1"/>
  <c r="Q142" i="1"/>
  <c r="N142" i="1"/>
  <c r="K142" i="1"/>
  <c r="H142" i="1"/>
  <c r="W141" i="1"/>
  <c r="T141" i="1"/>
  <c r="Q141" i="1"/>
  <c r="N141" i="1"/>
  <c r="K141" i="1"/>
  <c r="H141" i="1"/>
  <c r="W140" i="1"/>
  <c r="T140" i="1"/>
  <c r="Q140" i="1"/>
  <c r="N140" i="1"/>
  <c r="K140" i="1"/>
  <c r="H140" i="1"/>
  <c r="W139" i="1"/>
  <c r="T139" i="1"/>
  <c r="Q139" i="1"/>
  <c r="N139" i="1"/>
  <c r="K139" i="1"/>
  <c r="H139" i="1"/>
  <c r="W138" i="1"/>
  <c r="T138" i="1"/>
  <c r="Q138" i="1"/>
  <c r="N138" i="1"/>
  <c r="K138" i="1"/>
  <c r="H138" i="1"/>
  <c r="W137" i="1"/>
  <c r="T137" i="1"/>
  <c r="Q137" i="1"/>
  <c r="N137" i="1"/>
  <c r="K137" i="1"/>
  <c r="H137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V31" i="2" l="1"/>
  <c r="U31" i="2"/>
  <c r="V18" i="2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W134" i="1"/>
  <c r="T134" i="1"/>
  <c r="Q134" i="1"/>
  <c r="N134" i="1"/>
  <c r="K134" i="1"/>
  <c r="H134" i="1"/>
  <c r="W133" i="1"/>
  <c r="T133" i="1"/>
  <c r="Q133" i="1"/>
  <c r="N133" i="1"/>
  <c r="K133" i="1"/>
  <c r="H133" i="1"/>
  <c r="W132" i="1"/>
  <c r="T132" i="1"/>
  <c r="Q132" i="1"/>
  <c r="N132" i="1"/>
  <c r="K132" i="1"/>
  <c r="H132" i="1"/>
  <c r="W131" i="1"/>
  <c r="T131" i="1"/>
  <c r="Q131" i="1"/>
  <c r="N131" i="1"/>
  <c r="K131" i="1"/>
  <c r="H131" i="1"/>
  <c r="W130" i="1"/>
  <c r="T130" i="1"/>
  <c r="Q130" i="1"/>
  <c r="N130" i="1"/>
  <c r="K130" i="1"/>
  <c r="H130" i="1"/>
  <c r="W129" i="1"/>
  <c r="T129" i="1"/>
  <c r="Q129" i="1"/>
  <c r="N129" i="1"/>
  <c r="K129" i="1"/>
  <c r="H129" i="1"/>
  <c r="W128" i="1"/>
  <c r="T128" i="1"/>
  <c r="Q128" i="1"/>
  <c r="N128" i="1"/>
  <c r="K128" i="1"/>
  <c r="H128" i="1"/>
  <c r="W127" i="1"/>
  <c r="T127" i="1"/>
  <c r="Q127" i="1"/>
  <c r="N127" i="1"/>
  <c r="K127" i="1"/>
  <c r="H127" i="1"/>
  <c r="W126" i="1"/>
  <c r="T126" i="1"/>
  <c r="Q126" i="1"/>
  <c r="N126" i="1"/>
  <c r="K126" i="1"/>
  <c r="H126" i="1"/>
  <c r="W125" i="1"/>
  <c r="T125" i="1"/>
  <c r="Q125" i="1"/>
  <c r="N125" i="1"/>
  <c r="K125" i="1"/>
  <c r="H125" i="1"/>
  <c r="W124" i="1"/>
  <c r="T124" i="1"/>
  <c r="Q124" i="1"/>
  <c r="N124" i="1"/>
  <c r="K124" i="1"/>
  <c r="H124" i="1"/>
  <c r="W123" i="1"/>
  <c r="T123" i="1"/>
  <c r="Q123" i="1"/>
  <c r="N123" i="1"/>
  <c r="K123" i="1"/>
  <c r="H123" i="1"/>
  <c r="D135" i="1"/>
  <c r="Y135" i="1" s="1"/>
  <c r="C135" i="1"/>
  <c r="X135" i="1" s="1"/>
  <c r="E134" i="1"/>
  <c r="E133" i="1"/>
  <c r="E132" i="1"/>
  <c r="E131" i="1"/>
  <c r="E130" i="1"/>
  <c r="E129" i="1"/>
  <c r="E128" i="1"/>
  <c r="E127" i="1"/>
  <c r="E126" i="1"/>
  <c r="E125" i="1"/>
  <c r="E124" i="1"/>
  <c r="E123" i="1"/>
  <c r="Y121" i="1" l="1"/>
  <c r="X121" i="1"/>
  <c r="Y120" i="1"/>
  <c r="X120" i="1"/>
  <c r="Y119" i="1"/>
  <c r="X119" i="1"/>
  <c r="Y118" i="1"/>
  <c r="X118" i="1"/>
  <c r="Y117" i="1"/>
  <c r="X117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16" i="1"/>
  <c r="X116" i="1"/>
  <c r="S122" i="1"/>
  <c r="R122" i="1"/>
  <c r="T121" i="1"/>
  <c r="T120" i="1"/>
  <c r="T119" i="1"/>
  <c r="T118" i="1"/>
  <c r="T117" i="1"/>
  <c r="T116" i="1"/>
  <c r="T115" i="1"/>
  <c r="T114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121" i="1" l="1"/>
  <c r="Q121" i="1"/>
  <c r="N121" i="1"/>
  <c r="K121" i="1"/>
  <c r="H121" i="1"/>
  <c r="E121" i="1"/>
  <c r="W120" i="1"/>
  <c r="Q120" i="1"/>
  <c r="N120" i="1"/>
  <c r="K120" i="1"/>
  <c r="H120" i="1"/>
  <c r="E120" i="1"/>
  <c r="W119" i="1"/>
  <c r="Q119" i="1"/>
  <c r="N119" i="1"/>
  <c r="K119" i="1"/>
  <c r="H119" i="1"/>
  <c r="E119" i="1"/>
  <c r="W118" i="1"/>
  <c r="Q118" i="1"/>
  <c r="N118" i="1"/>
  <c r="K118" i="1"/>
  <c r="H118" i="1"/>
  <c r="E118" i="1"/>
  <c r="W117" i="1"/>
  <c r="Q117" i="1"/>
  <c r="N117" i="1"/>
  <c r="K117" i="1"/>
  <c r="H117" i="1"/>
  <c r="E117" i="1"/>
  <c r="W116" i="1"/>
  <c r="Q116" i="1"/>
  <c r="N116" i="1"/>
  <c r="K116" i="1"/>
  <c r="H116" i="1"/>
  <c r="E116" i="1"/>
  <c r="W115" i="1"/>
  <c r="Q115" i="1"/>
  <c r="N115" i="1"/>
  <c r="K115" i="1"/>
  <c r="H115" i="1"/>
  <c r="E115" i="1"/>
  <c r="W114" i="1"/>
  <c r="Q114" i="1"/>
  <c r="N114" i="1"/>
  <c r="K114" i="1"/>
  <c r="H114" i="1"/>
  <c r="E114" i="1"/>
  <c r="V122" i="1" l="1"/>
  <c r="U122" i="1"/>
  <c r="P122" i="1"/>
  <c r="O122" i="1"/>
  <c r="M122" i="1"/>
  <c r="L122" i="1"/>
  <c r="J122" i="1"/>
  <c r="I122" i="1"/>
  <c r="G122" i="1"/>
  <c r="F122" i="1"/>
  <c r="D122" i="1"/>
  <c r="Y122" i="1" s="1"/>
  <c r="C122" i="1"/>
  <c r="X122" i="1" s="1"/>
  <c r="Y108" i="1" l="1"/>
  <c r="X108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Y107" i="1"/>
  <c r="X107" i="1"/>
  <c r="W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X109" i="1" l="1"/>
  <c r="Y109" i="1"/>
  <c r="K94" i="1"/>
  <c r="V96" i="1" l="1"/>
  <c r="U96" i="1"/>
  <c r="P96" i="1"/>
  <c r="O96" i="1"/>
  <c r="M96" i="1"/>
  <c r="L96" i="1"/>
  <c r="J96" i="1"/>
  <c r="I96" i="1"/>
  <c r="G96" i="1"/>
  <c r="F96" i="1"/>
  <c r="D96" i="1"/>
  <c r="C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96" i="1" l="1"/>
  <c r="X96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Y71" i="1"/>
  <c r="X71" i="1"/>
  <c r="E77" i="1"/>
  <c r="D83" i="1"/>
  <c r="C83" i="1"/>
  <c r="E80" i="1"/>
  <c r="D70" i="1"/>
  <c r="C70" i="1"/>
  <c r="D57" i="1"/>
  <c r="C57" i="1"/>
  <c r="D44" i="1"/>
  <c r="C44" i="1"/>
  <c r="D31" i="1"/>
  <c r="C31" i="1"/>
  <c r="D18" i="1"/>
  <c r="C18" i="1"/>
  <c r="K71" i="1"/>
  <c r="K81" i="1" l="1"/>
  <c r="V83" i="1"/>
  <c r="U83" i="1"/>
  <c r="P83" i="1"/>
  <c r="O83" i="1"/>
  <c r="M83" i="1"/>
  <c r="L83" i="1"/>
  <c r="J83" i="1"/>
  <c r="I83" i="1"/>
  <c r="G83" i="1"/>
  <c r="F83" i="1"/>
  <c r="X83" i="1" l="1"/>
  <c r="Y83" i="1"/>
  <c r="N66" i="1"/>
  <c r="V70" i="1"/>
  <c r="U70" i="1"/>
  <c r="P70" i="1"/>
  <c r="O70" i="1"/>
  <c r="M70" i="1"/>
  <c r="L70" i="1"/>
  <c r="J70" i="1"/>
  <c r="I70" i="1"/>
  <c r="G70" i="1"/>
  <c r="F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X70" i="1" l="1"/>
  <c r="Y70" i="1"/>
  <c r="K45" i="1"/>
  <c r="V57" i="1"/>
  <c r="U57" i="1"/>
  <c r="P57" i="1"/>
  <c r="O57" i="1"/>
  <c r="M57" i="1"/>
  <c r="L57" i="1"/>
  <c r="J57" i="1"/>
  <c r="I57" i="1"/>
  <c r="G57" i="1"/>
  <c r="F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57" i="1" l="1"/>
  <c r="X57" i="1"/>
  <c r="V44" i="1"/>
  <c r="U44" i="1"/>
  <c r="P44" i="1"/>
  <c r="O44" i="1"/>
  <c r="M44" i="1"/>
  <c r="L44" i="1"/>
  <c r="J44" i="1"/>
  <c r="I44" i="1"/>
  <c r="G44" i="1"/>
  <c r="F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4" i="1" l="1"/>
  <c r="X44" i="1"/>
  <c r="K19" i="1"/>
  <c r="H29" i="1" l="1"/>
  <c r="N15" i="1"/>
  <c r="Q12" i="1"/>
  <c r="W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Y6" i="1"/>
  <c r="X6" i="1"/>
  <c r="V31" i="1" l="1"/>
  <c r="U31" i="1"/>
  <c r="P31" i="1"/>
  <c r="O31" i="1"/>
  <c r="M31" i="1"/>
  <c r="L31" i="1"/>
  <c r="J31" i="1"/>
  <c r="I31" i="1"/>
  <c r="G31" i="1"/>
  <c r="F31" i="1"/>
  <c r="Y31" i="1" l="1"/>
  <c r="X31" i="1"/>
  <c r="J18" i="1" l="1"/>
  <c r="I18" i="1"/>
  <c r="V18" i="1" l="1"/>
  <c r="U18" i="1"/>
  <c r="P18" i="1"/>
  <c r="O18" i="1"/>
  <c r="M18" i="1"/>
  <c r="L18" i="1"/>
  <c r="G18" i="1"/>
  <c r="F18" i="1"/>
  <c r="Y18" i="1" l="1"/>
  <c r="X18" i="1"/>
</calcChain>
</file>

<file path=xl/sharedStrings.xml><?xml version="1.0" encoding="utf-8"?>
<sst xmlns="http://schemas.openxmlformats.org/spreadsheetml/2006/main" count="253" uniqueCount="39">
  <si>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</si>
  <si>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</si>
  <si>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</si>
  <si>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</si>
  <si>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</si>
  <si>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</si>
  <si>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</si>
  <si>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</si>
  <si>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</si>
  <si>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</si>
  <si>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</si>
  <si>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</si>
  <si>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</si>
  <si>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</si>
  <si>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</si>
  <si>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</si>
  <si>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</si>
  <si>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</si>
  <si>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</si>
  <si>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</si>
  <si>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</si>
  <si>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</si>
  <si>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</si>
  <si>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</si>
  <si>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Netherlands</t>
  </si>
  <si>
    <t>Portugal</t>
  </si>
  <si>
    <t>United States</t>
  </si>
  <si>
    <t>China</t>
  </si>
  <si>
    <t>Old: Tariff Line 1514.11 Low erucic acid rape or colza oil - Crude oil</t>
  </si>
  <si>
    <t>Tariff Line 1514.11.10 Low erucic acid rape or colza oil - Crude oil - For cooking food</t>
  </si>
  <si>
    <t>Month</t>
  </si>
  <si>
    <t>United Kingdom</t>
  </si>
  <si>
    <t>Export</t>
  </si>
  <si>
    <t>Botswana</t>
  </si>
  <si>
    <t>Eswatini</t>
  </si>
  <si>
    <t>Lesotho</t>
  </si>
  <si>
    <t>Zambia</t>
  </si>
  <si>
    <t>Mozambique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</si>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</sst>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4" borderId="9" xfId="0" applyNumberFormat="1" applyFont="1" applyFill="1" applyBorder="1"/>
    <xf numFmtId="164" fontId="5" fillId="4" borderId="5" xfId="0" applyNumberFormat="1" applyFont="1" applyFill="1" applyBorder="1" applyAlignment="1">
      <alignment wrapText="1"/>
    </xf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0" fontId="0" fillId="0" borderId="2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0" fontId="5" fillId="4" borderId="3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5" fillId="4" borderId="1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4" fontId="6" fillId="4" borderId="15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10" xfId="0" applyFont="1" applyFill="1" applyBorder="1"/>
    <xf numFmtId="0" fontId="6" fillId="4" borderId="3" xfId="0" applyFont="1" applyFill="1" applyBorder="1"/>
    <xf numFmtId="164" fontId="6" fillId="4" borderId="5" xfId="0" applyNumberFormat="1" applyFont="1" applyFill="1" applyBorder="1"/>
    <xf numFmtId="4" fontId="6" fillId="4" borderId="9" xfId="0" applyNumberFormat="1" applyFont="1" applyFill="1" applyBorder="1"/>
    <xf numFmtId="4" fontId="6" fillId="4" borderId="3" xfId="0" applyNumberFormat="1" applyFont="1" applyFill="1" applyBorder="1"/>
    <xf numFmtId="164" fontId="6" fillId="4" borderId="5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4" sqref="A154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0.8867187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10.88671875" style="12" bestFit="1" customWidth="1"/>
    <col min="12" max="12" width="10.88671875" style="13" bestFit="1" customWidth="1"/>
    <col min="13" max="13" width="10.88671875" style="12" bestFit="1" customWidth="1"/>
    <col min="14" max="14" width="9.44140625" style="12" bestFit="1" customWidth="1"/>
    <col min="15" max="15" width="10.88671875" style="13" bestFit="1" customWidth="1"/>
    <col min="16" max="16" width="10.88671875" style="12" bestFit="1" customWidth="1"/>
    <col min="17" max="17" width="9.44140625" style="12" bestFit="1" customWidth="1"/>
    <col min="18" max="18" width="9.88671875" style="13" bestFit="1" customWidth="1"/>
    <col min="19" max="19" width="10.33203125" style="12" bestFit="1" customWidth="1"/>
    <col min="20" max="20" width="10.88671875" style="12" bestFit="1" customWidth="1"/>
    <col min="21" max="21" width="9.88671875" style="13" bestFit="1" customWidth="1"/>
    <col min="22" max="22" width="10.33203125" style="12" bestFit="1" customWidth="1"/>
    <col min="23" max="23" width="10.88671875" style="12" bestFit="1" customWidth="1"/>
    <col min="24" max="24" width="12.6640625" style="13" customWidth="1"/>
    <col min="25" max="25" width="12.6640625" style="12" customWidth="1"/>
    <col min="26" max="26" width="9.109375" style="12"/>
    <col min="27" max="27" width="1.6640625" style="12" customWidth="1"/>
    <col min="28" max="30" width="9.109375" style="12"/>
    <col min="31" max="31" width="1.6640625" style="12" customWidth="1"/>
    <col min="32" max="34" width="9.109375" style="12"/>
    <col min="35" max="35" width="1.6640625" style="12" customWidth="1"/>
    <col min="36" max="38" width="9.109375" style="12"/>
    <col min="39" max="39" width="1.6640625" style="12" customWidth="1"/>
    <col min="40" max="42" width="9.109375" style="12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8"/>
      <c r="Q1" s="18"/>
      <c r="R1" s="19"/>
      <c r="S1" s="18"/>
      <c r="T1" s="18"/>
      <c r="U1" s="19"/>
      <c r="V1" s="18"/>
      <c r="W1" s="18"/>
      <c r="X1" s="19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157" s="23" customFormat="1" ht="21" customHeight="1" x14ac:dyDescent="0.4">
      <c r="B2" s="20" t="s">
        <v>18</v>
      </c>
      <c r="C2" s="75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2"/>
      <c r="P2" s="21"/>
      <c r="Q2" s="21"/>
      <c r="R2" s="22"/>
      <c r="S2" s="21"/>
      <c r="T2" s="21"/>
      <c r="U2" s="2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157" s="24" customFormat="1" ht="21" customHeight="1" thickBot="1" x14ac:dyDescent="0.45">
      <c r="C3" s="73" t="s">
        <v>28</v>
      </c>
      <c r="D3" s="74"/>
      <c r="E3" s="74"/>
      <c r="F3" s="74"/>
      <c r="G3" s="74"/>
      <c r="H3" s="74"/>
      <c r="I3" s="74"/>
      <c r="J3" s="74"/>
      <c r="K3" s="74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157" s="9" customFormat="1" ht="45" customHeight="1" x14ac:dyDescent="0.3">
      <c r="A4" s="71" t="s">
        <v>0</v>
      </c>
      <c r="B4" s="72"/>
      <c r="C4" s="76" t="s">
        <v>27</v>
      </c>
      <c r="D4" s="77"/>
      <c r="E4" s="78"/>
      <c r="F4" s="76" t="s">
        <v>22</v>
      </c>
      <c r="G4" s="77"/>
      <c r="H4" s="78"/>
      <c r="I4" s="79" t="s">
        <v>23</v>
      </c>
      <c r="J4" s="80"/>
      <c r="K4" s="81"/>
      <c r="L4" s="76" t="s">
        <v>24</v>
      </c>
      <c r="M4" s="77"/>
      <c r="N4" s="78"/>
      <c r="O4" s="76" t="s">
        <v>25</v>
      </c>
      <c r="P4" s="77"/>
      <c r="Q4" s="78"/>
      <c r="R4" s="76" t="s">
        <v>31</v>
      </c>
      <c r="S4" s="77"/>
      <c r="T4" s="78"/>
      <c r="U4" s="76" t="s">
        <v>26</v>
      </c>
      <c r="V4" s="77"/>
      <c r="W4" s="78"/>
      <c r="X4" s="53" t="s">
        <v>19</v>
      </c>
      <c r="Y4" s="54" t="s">
        <v>19</v>
      </c>
      <c r="Z4" s="7"/>
      <c r="AA4" s="8"/>
      <c r="AB4" s="7"/>
      <c r="AC4" s="7"/>
      <c r="AD4" s="7"/>
      <c r="AE4" s="8"/>
      <c r="AF4" s="7"/>
      <c r="AG4" s="7"/>
      <c r="AH4" s="7"/>
      <c r="AI4" s="8"/>
      <c r="AJ4" s="7"/>
      <c r="AK4" s="7"/>
      <c r="AL4" s="7"/>
      <c r="AM4" s="8"/>
      <c r="AN4" s="7"/>
      <c r="AO4" s="7"/>
      <c r="AP4" s="7"/>
      <c r="AR4" s="10"/>
      <c r="AS4" s="10"/>
      <c r="AT4" s="10"/>
      <c r="AV4" s="10"/>
      <c r="AW4" s="10"/>
      <c r="AX4" s="10"/>
      <c r="AZ4" s="10"/>
      <c r="BA4" s="10"/>
      <c r="BB4" s="10"/>
      <c r="BD4" s="10"/>
      <c r="BE4" s="10"/>
      <c r="BF4" s="10"/>
      <c r="BH4" s="10"/>
      <c r="BI4" s="10"/>
      <c r="BJ4" s="10"/>
      <c r="BL4" s="10"/>
      <c r="BM4" s="10"/>
      <c r="BN4" s="10"/>
      <c r="BP4" s="10"/>
      <c r="BQ4" s="10"/>
      <c r="BR4" s="10"/>
      <c r="BT4" s="10"/>
      <c r="BU4" s="10"/>
      <c r="BV4" s="10"/>
      <c r="BX4" s="10"/>
      <c r="BY4" s="10"/>
      <c r="BZ4" s="10"/>
    </row>
    <row r="5" spans="1:157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20</v>
      </c>
      <c r="Y5" s="30" t="s">
        <v>21</v>
      </c>
      <c r="Z5" s="4"/>
      <c r="AA5" s="5"/>
      <c r="AB5" s="4"/>
      <c r="AC5" s="4"/>
      <c r="AD5" s="4"/>
      <c r="AE5" s="5"/>
      <c r="AF5" s="4"/>
      <c r="AG5" s="4"/>
      <c r="AH5" s="4"/>
      <c r="AI5" s="5"/>
      <c r="AJ5" s="4"/>
      <c r="AK5" s="4"/>
      <c r="AL5" s="4"/>
      <c r="AM5" s="5"/>
      <c r="AN5" s="4"/>
      <c r="AO5" s="4"/>
      <c r="AP5" s="4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47">
        <v>2012</v>
      </c>
      <c r="B6" s="38" t="s">
        <v>5</v>
      </c>
      <c r="C6" s="39">
        <v>0</v>
      </c>
      <c r="D6" s="11">
        <v>0</v>
      </c>
      <c r="E6" s="40">
        <v>0</v>
      </c>
      <c r="F6" s="39">
        <v>0</v>
      </c>
      <c r="G6" s="11">
        <v>0</v>
      </c>
      <c r="H6" s="40">
        <v>0</v>
      </c>
      <c r="I6" s="39">
        <v>0</v>
      </c>
      <c r="J6" s="11">
        <v>0</v>
      </c>
      <c r="K6" s="40">
        <v>0</v>
      </c>
      <c r="L6" s="39">
        <v>0</v>
      </c>
      <c r="M6" s="11">
        <v>0</v>
      </c>
      <c r="N6" s="40">
        <v>0</v>
      </c>
      <c r="O6" s="39">
        <v>0</v>
      </c>
      <c r="P6" s="11">
        <v>0</v>
      </c>
      <c r="Q6" s="40">
        <v>0</v>
      </c>
      <c r="R6" s="39">
        <v>0</v>
      </c>
      <c r="S6" s="11">
        <v>0</v>
      </c>
      <c r="T6" s="40">
        <v>0</v>
      </c>
      <c r="U6" s="39">
        <v>0</v>
      </c>
      <c r="V6" s="11">
        <v>0</v>
      </c>
      <c r="W6" s="40">
        <v>0</v>
      </c>
      <c r="X6" s="6">
        <f t="shared" ref="X6:X37" si="0">SUM(F6,I6,L6,O6,U6)</f>
        <v>0</v>
      </c>
      <c r="Y6" s="15">
        <f t="shared" ref="Y6:Y37" si="1">SUM(G6,J6,M6,P6,V6)</f>
        <v>0</v>
      </c>
      <c r="Z6" s="4"/>
      <c r="AA6" s="5"/>
      <c r="AB6" s="4"/>
      <c r="AC6" s="4"/>
      <c r="AD6" s="4"/>
      <c r="AE6" s="5"/>
      <c r="AF6" s="4"/>
      <c r="AG6" s="4"/>
      <c r="AH6" s="4"/>
      <c r="AI6" s="5"/>
      <c r="AJ6" s="4"/>
      <c r="AK6" s="4"/>
      <c r="AL6" s="4"/>
      <c r="AM6" s="5"/>
      <c r="AN6" s="4"/>
      <c r="AO6" s="4"/>
      <c r="AP6" s="4"/>
      <c r="AQ6" s="2"/>
      <c r="AR6" s="1"/>
      <c r="AS6" s="1"/>
      <c r="AT6" s="1"/>
      <c r="AU6" s="2"/>
      <c r="AV6" s="1"/>
      <c r="AW6" s="1"/>
      <c r="AX6" s="1"/>
      <c r="AY6" s="2"/>
      <c r="AZ6" s="1"/>
      <c r="BA6" s="1"/>
      <c r="BB6" s="1"/>
      <c r="BC6" s="2"/>
      <c r="BD6" s="1"/>
      <c r="BE6" s="1"/>
      <c r="BF6" s="1"/>
      <c r="BG6" s="2"/>
      <c r="BH6" s="1"/>
      <c r="BI6" s="1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</row>
    <row r="7" spans="1:157" x14ac:dyDescent="0.3">
      <c r="A7" s="47">
        <v>2012</v>
      </c>
      <c r="B7" s="38" t="s">
        <v>6</v>
      </c>
      <c r="C7" s="39">
        <v>0</v>
      </c>
      <c r="D7" s="11">
        <v>0</v>
      </c>
      <c r="E7" s="40">
        <v>0</v>
      </c>
      <c r="F7" s="39">
        <v>0</v>
      </c>
      <c r="G7" s="11">
        <v>0</v>
      </c>
      <c r="H7" s="40">
        <v>0</v>
      </c>
      <c r="I7" s="39">
        <v>0</v>
      </c>
      <c r="J7" s="11">
        <v>0</v>
      </c>
      <c r="K7" s="40">
        <v>0</v>
      </c>
      <c r="L7" s="39">
        <v>0</v>
      </c>
      <c r="M7" s="11">
        <v>0</v>
      </c>
      <c r="N7" s="40">
        <v>0</v>
      </c>
      <c r="O7" s="39">
        <v>0</v>
      </c>
      <c r="P7" s="11">
        <v>0</v>
      </c>
      <c r="Q7" s="40">
        <v>0</v>
      </c>
      <c r="R7" s="39">
        <v>0</v>
      </c>
      <c r="S7" s="11">
        <v>0</v>
      </c>
      <c r="T7" s="40">
        <v>0</v>
      </c>
      <c r="U7" s="39">
        <v>0</v>
      </c>
      <c r="V7" s="11">
        <v>0</v>
      </c>
      <c r="W7" s="40">
        <v>0</v>
      </c>
      <c r="X7" s="6">
        <f t="shared" si="0"/>
        <v>0</v>
      </c>
      <c r="Y7" s="15">
        <f t="shared" si="1"/>
        <v>0</v>
      </c>
      <c r="Z7" s="4"/>
      <c r="AA7" s="5"/>
      <c r="AB7" s="4"/>
      <c r="AC7" s="4"/>
      <c r="AD7" s="4"/>
      <c r="AE7" s="5"/>
      <c r="AF7" s="4"/>
      <c r="AG7" s="4"/>
      <c r="AH7" s="4"/>
      <c r="AI7" s="5"/>
      <c r="AJ7" s="4"/>
      <c r="AK7" s="4"/>
      <c r="AL7" s="4"/>
      <c r="AM7" s="5"/>
      <c r="AN7" s="4"/>
      <c r="AO7" s="4"/>
      <c r="AP7" s="4"/>
      <c r="AQ7" s="2"/>
      <c r="AR7" s="1"/>
      <c r="AS7" s="1"/>
      <c r="AT7" s="1"/>
      <c r="AU7" s="2"/>
      <c r="AV7" s="1"/>
      <c r="AW7" s="1"/>
      <c r="AX7" s="1"/>
      <c r="AY7" s="2"/>
      <c r="AZ7" s="1"/>
      <c r="BA7" s="1"/>
      <c r="BB7" s="1"/>
      <c r="BC7" s="2"/>
      <c r="BD7" s="1"/>
      <c r="BE7" s="1"/>
      <c r="BF7" s="1"/>
      <c r="BG7" s="2"/>
      <c r="BH7" s="1"/>
      <c r="BI7" s="1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</row>
    <row r="8" spans="1:157" x14ac:dyDescent="0.3">
      <c r="A8" s="47">
        <v>2012</v>
      </c>
      <c r="B8" s="38" t="s">
        <v>7</v>
      </c>
      <c r="C8" s="39">
        <v>0</v>
      </c>
      <c r="D8" s="11">
        <v>0</v>
      </c>
      <c r="E8" s="40">
        <v>0</v>
      </c>
      <c r="F8" s="39">
        <v>0</v>
      </c>
      <c r="G8" s="11">
        <v>0</v>
      </c>
      <c r="H8" s="40">
        <v>0</v>
      </c>
      <c r="I8" s="39">
        <v>0</v>
      </c>
      <c r="J8" s="11">
        <v>0</v>
      </c>
      <c r="K8" s="40">
        <v>0</v>
      </c>
      <c r="L8" s="39">
        <v>0</v>
      </c>
      <c r="M8" s="11">
        <v>0</v>
      </c>
      <c r="N8" s="40">
        <v>0</v>
      </c>
      <c r="O8" s="39">
        <v>0</v>
      </c>
      <c r="P8" s="11">
        <v>0</v>
      </c>
      <c r="Q8" s="40">
        <v>0</v>
      </c>
      <c r="R8" s="39">
        <v>0</v>
      </c>
      <c r="S8" s="11">
        <v>0</v>
      </c>
      <c r="T8" s="40">
        <v>0</v>
      </c>
      <c r="U8" s="39">
        <v>0</v>
      </c>
      <c r="V8" s="11">
        <v>0</v>
      </c>
      <c r="W8" s="40">
        <v>0</v>
      </c>
      <c r="X8" s="6">
        <f t="shared" si="0"/>
        <v>0</v>
      </c>
      <c r="Y8" s="15">
        <f t="shared" si="1"/>
        <v>0</v>
      </c>
      <c r="Z8" s="4"/>
      <c r="AA8" s="5"/>
      <c r="AB8" s="4"/>
      <c r="AC8" s="4"/>
      <c r="AD8" s="4"/>
      <c r="AE8" s="5"/>
      <c r="AF8" s="4"/>
      <c r="AG8" s="4"/>
      <c r="AH8" s="4"/>
      <c r="AI8" s="5"/>
      <c r="AJ8" s="4"/>
      <c r="AK8" s="4"/>
      <c r="AL8" s="4"/>
      <c r="AM8" s="5"/>
      <c r="AN8" s="4"/>
      <c r="AO8" s="4"/>
      <c r="AP8" s="4"/>
      <c r="AQ8" s="2"/>
      <c r="AR8" s="1"/>
      <c r="AS8" s="1"/>
      <c r="AT8" s="1"/>
      <c r="AU8" s="2"/>
      <c r="AV8" s="1"/>
      <c r="AW8" s="1"/>
      <c r="AX8" s="1"/>
      <c r="AY8" s="2"/>
      <c r="AZ8" s="1"/>
      <c r="BA8" s="1"/>
      <c r="BB8" s="1"/>
      <c r="BC8" s="2"/>
      <c r="BD8" s="1"/>
      <c r="BE8" s="1"/>
      <c r="BF8" s="1"/>
      <c r="BG8" s="2"/>
      <c r="BH8" s="1"/>
      <c r="BI8" s="1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</row>
    <row r="9" spans="1:157" x14ac:dyDescent="0.3">
      <c r="A9" s="47">
        <v>2012</v>
      </c>
      <c r="B9" s="38" t="s">
        <v>8</v>
      </c>
      <c r="C9" s="39">
        <v>0</v>
      </c>
      <c r="D9" s="11">
        <v>0</v>
      </c>
      <c r="E9" s="40">
        <v>0</v>
      </c>
      <c r="F9" s="39">
        <v>0</v>
      </c>
      <c r="G9" s="11">
        <v>0</v>
      </c>
      <c r="H9" s="40">
        <v>0</v>
      </c>
      <c r="I9" s="39">
        <v>0</v>
      </c>
      <c r="J9" s="11">
        <v>0</v>
      </c>
      <c r="K9" s="40">
        <v>0</v>
      </c>
      <c r="L9" s="39">
        <v>0</v>
      </c>
      <c r="M9" s="11">
        <v>0</v>
      </c>
      <c r="N9" s="40">
        <v>0</v>
      </c>
      <c r="O9" s="39">
        <v>0</v>
      </c>
      <c r="P9" s="11">
        <v>0</v>
      </c>
      <c r="Q9" s="40">
        <v>0</v>
      </c>
      <c r="R9" s="39">
        <v>0</v>
      </c>
      <c r="S9" s="11">
        <v>0</v>
      </c>
      <c r="T9" s="40">
        <v>0</v>
      </c>
      <c r="U9" s="39">
        <v>0</v>
      </c>
      <c r="V9" s="11">
        <v>0</v>
      </c>
      <c r="W9" s="40">
        <v>0</v>
      </c>
      <c r="X9" s="6">
        <f t="shared" si="0"/>
        <v>0</v>
      </c>
      <c r="Y9" s="15">
        <f t="shared" si="1"/>
        <v>0</v>
      </c>
      <c r="Z9" s="4"/>
      <c r="AA9" s="5"/>
      <c r="AB9" s="4"/>
      <c r="AC9" s="4"/>
      <c r="AD9" s="4"/>
      <c r="AE9" s="5"/>
      <c r="AF9" s="4"/>
      <c r="AG9" s="4"/>
      <c r="AH9" s="4"/>
      <c r="AI9" s="5"/>
      <c r="AJ9" s="4"/>
      <c r="AK9" s="4"/>
      <c r="AL9" s="4"/>
      <c r="AM9" s="5"/>
      <c r="AN9" s="4"/>
      <c r="AO9" s="4"/>
      <c r="AP9" s="4"/>
      <c r="AQ9" s="2"/>
      <c r="AR9" s="1"/>
      <c r="AS9" s="1"/>
      <c r="AT9" s="1"/>
      <c r="AU9" s="2"/>
      <c r="AV9" s="1"/>
      <c r="AW9" s="1"/>
      <c r="AX9" s="1"/>
      <c r="AY9" s="2"/>
      <c r="AZ9" s="1"/>
      <c r="BA9" s="1"/>
      <c r="BB9" s="1"/>
      <c r="BC9" s="2"/>
      <c r="BD9" s="1"/>
      <c r="BE9" s="1"/>
      <c r="BF9" s="1"/>
      <c r="BG9" s="2"/>
      <c r="BH9" s="1"/>
      <c r="BI9" s="1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</row>
    <row r="10" spans="1:157" x14ac:dyDescent="0.3">
      <c r="A10" s="47">
        <v>2012</v>
      </c>
      <c r="B10" s="38" t="s">
        <v>9</v>
      </c>
      <c r="C10" s="39">
        <v>0</v>
      </c>
      <c r="D10" s="11">
        <v>0</v>
      </c>
      <c r="E10" s="40">
        <v>0</v>
      </c>
      <c r="F10" s="39">
        <v>0</v>
      </c>
      <c r="G10" s="11">
        <v>0</v>
      </c>
      <c r="H10" s="40">
        <v>0</v>
      </c>
      <c r="I10" s="39">
        <v>0</v>
      </c>
      <c r="J10" s="11">
        <v>0</v>
      </c>
      <c r="K10" s="40">
        <v>0</v>
      </c>
      <c r="L10" s="39">
        <v>0</v>
      </c>
      <c r="M10" s="11">
        <v>0</v>
      </c>
      <c r="N10" s="40">
        <v>0</v>
      </c>
      <c r="O10" s="39">
        <v>0</v>
      </c>
      <c r="P10" s="11">
        <v>0</v>
      </c>
      <c r="Q10" s="40">
        <v>0</v>
      </c>
      <c r="R10" s="39">
        <v>0</v>
      </c>
      <c r="S10" s="11">
        <v>0</v>
      </c>
      <c r="T10" s="40">
        <v>0</v>
      </c>
      <c r="U10" s="39">
        <v>3.0000000000000001E-3</v>
      </c>
      <c r="V10" s="11">
        <v>0.46</v>
      </c>
      <c r="W10" s="40">
        <f t="shared" ref="W10" si="2">V10/U10*1000</f>
        <v>153333.33333333334</v>
      </c>
      <c r="X10" s="6">
        <f t="shared" si="0"/>
        <v>3.0000000000000001E-3</v>
      </c>
      <c r="Y10" s="15">
        <f t="shared" si="1"/>
        <v>0.46</v>
      </c>
      <c r="Z10" s="4"/>
      <c r="AA10" s="5"/>
      <c r="AB10" s="4"/>
      <c r="AC10" s="4"/>
      <c r="AD10" s="4"/>
      <c r="AE10" s="5"/>
      <c r="AF10" s="4"/>
      <c r="AG10" s="4"/>
      <c r="AH10" s="4"/>
      <c r="AI10" s="5"/>
      <c r="AJ10" s="4"/>
      <c r="AK10" s="4"/>
      <c r="AL10" s="4"/>
      <c r="AM10" s="5"/>
      <c r="AN10" s="4"/>
      <c r="AO10" s="4"/>
      <c r="AP10" s="4"/>
      <c r="AQ10" s="2"/>
      <c r="AR10" s="1"/>
      <c r="AS10" s="1"/>
      <c r="AT10" s="1"/>
      <c r="AU10" s="2"/>
      <c r="AV10" s="1"/>
      <c r="AW10" s="1"/>
      <c r="AX10" s="1"/>
      <c r="AY10" s="2"/>
      <c r="AZ10" s="1"/>
      <c r="BA10" s="1"/>
      <c r="BB10" s="1"/>
      <c r="BC10" s="2"/>
      <c r="BD10" s="1"/>
      <c r="BE10" s="1"/>
      <c r="BF10" s="1"/>
      <c r="BG10" s="2"/>
      <c r="BH10" s="1"/>
      <c r="BI10" s="1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</row>
    <row r="11" spans="1:157" x14ac:dyDescent="0.3">
      <c r="A11" s="47">
        <v>2012</v>
      </c>
      <c r="B11" s="38" t="s">
        <v>10</v>
      </c>
      <c r="C11" s="39">
        <v>0</v>
      </c>
      <c r="D11" s="11">
        <v>0</v>
      </c>
      <c r="E11" s="40">
        <v>0</v>
      </c>
      <c r="F11" s="39">
        <v>0</v>
      </c>
      <c r="G11" s="11">
        <v>0</v>
      </c>
      <c r="H11" s="40">
        <v>0</v>
      </c>
      <c r="I11" s="39">
        <v>0</v>
      </c>
      <c r="J11" s="11">
        <v>0</v>
      </c>
      <c r="K11" s="40">
        <v>0</v>
      </c>
      <c r="L11" s="39">
        <v>0</v>
      </c>
      <c r="M11" s="11">
        <v>0</v>
      </c>
      <c r="N11" s="40">
        <v>0</v>
      </c>
      <c r="O11" s="39">
        <v>0</v>
      </c>
      <c r="P11" s="11">
        <v>0</v>
      </c>
      <c r="Q11" s="40">
        <v>0</v>
      </c>
      <c r="R11" s="39">
        <v>0</v>
      </c>
      <c r="S11" s="11">
        <v>0</v>
      </c>
      <c r="T11" s="40">
        <v>0</v>
      </c>
      <c r="U11" s="39">
        <v>0</v>
      </c>
      <c r="V11" s="11">
        <v>0</v>
      </c>
      <c r="W11" s="40">
        <v>0</v>
      </c>
      <c r="X11" s="6">
        <f t="shared" si="0"/>
        <v>0</v>
      </c>
      <c r="Y11" s="15">
        <f t="shared" si="1"/>
        <v>0</v>
      </c>
      <c r="Z11" s="4"/>
      <c r="AA11" s="5"/>
      <c r="AB11" s="4"/>
      <c r="AC11" s="4"/>
      <c r="AD11" s="4"/>
      <c r="AE11" s="5"/>
      <c r="AF11" s="4"/>
      <c r="AG11" s="4"/>
      <c r="AH11" s="4"/>
      <c r="AI11" s="5"/>
      <c r="AJ11" s="4"/>
      <c r="AK11" s="4"/>
      <c r="AL11" s="4"/>
      <c r="AM11" s="5"/>
      <c r="AN11" s="4"/>
      <c r="AO11" s="4"/>
      <c r="AP11" s="4"/>
      <c r="AQ11" s="2"/>
      <c r="AR11" s="1"/>
      <c r="AS11" s="1"/>
      <c r="AT11" s="1"/>
      <c r="AU11" s="2"/>
      <c r="AV11" s="1"/>
      <c r="AW11" s="1"/>
      <c r="AX11" s="1"/>
      <c r="AY11" s="2"/>
      <c r="AZ11" s="1"/>
      <c r="BA11" s="1"/>
      <c r="BB11" s="1"/>
      <c r="BC11" s="2"/>
      <c r="BD11" s="1"/>
      <c r="BE11" s="1"/>
      <c r="BF11" s="1"/>
      <c r="BG11" s="2"/>
      <c r="BH11" s="1"/>
      <c r="BI11" s="1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</row>
    <row r="12" spans="1:157" x14ac:dyDescent="0.3">
      <c r="A12" s="47">
        <v>2012</v>
      </c>
      <c r="B12" s="38" t="s">
        <v>11</v>
      </c>
      <c r="C12" s="39">
        <v>0</v>
      </c>
      <c r="D12" s="11">
        <v>0</v>
      </c>
      <c r="E12" s="40">
        <v>0</v>
      </c>
      <c r="F12" s="39">
        <v>0</v>
      </c>
      <c r="G12" s="11">
        <v>0</v>
      </c>
      <c r="H12" s="40">
        <v>0</v>
      </c>
      <c r="I12" s="39">
        <v>0</v>
      </c>
      <c r="J12" s="11">
        <v>0</v>
      </c>
      <c r="K12" s="40">
        <v>0</v>
      </c>
      <c r="L12" s="39">
        <v>0</v>
      </c>
      <c r="M12" s="11">
        <v>0</v>
      </c>
      <c r="N12" s="40">
        <v>0</v>
      </c>
      <c r="O12" s="39">
        <v>250.167</v>
      </c>
      <c r="P12" s="11">
        <v>2808.46</v>
      </c>
      <c r="Q12" s="40">
        <f t="shared" ref="Q12" si="3">P12/O12*1000</f>
        <v>11226.340804342699</v>
      </c>
      <c r="R12" s="39">
        <v>0</v>
      </c>
      <c r="S12" s="11">
        <v>0</v>
      </c>
      <c r="T12" s="40">
        <v>0</v>
      </c>
      <c r="U12" s="39">
        <v>0</v>
      </c>
      <c r="V12" s="11">
        <v>0</v>
      </c>
      <c r="W12" s="40">
        <v>0</v>
      </c>
      <c r="X12" s="6">
        <f t="shared" si="0"/>
        <v>250.167</v>
      </c>
      <c r="Y12" s="15">
        <f t="shared" si="1"/>
        <v>2808.46</v>
      </c>
      <c r="Z12" s="4"/>
      <c r="AA12" s="5"/>
      <c r="AB12" s="4"/>
      <c r="AC12" s="4"/>
      <c r="AD12" s="4"/>
      <c r="AE12" s="5"/>
      <c r="AF12" s="4"/>
      <c r="AG12" s="4"/>
      <c r="AH12" s="4"/>
      <c r="AI12" s="5"/>
      <c r="AJ12" s="4"/>
      <c r="AK12" s="4"/>
      <c r="AL12" s="4"/>
      <c r="AM12" s="5"/>
      <c r="AN12" s="4"/>
      <c r="AO12" s="4"/>
      <c r="AP12" s="4"/>
      <c r="AQ12" s="2"/>
      <c r="AR12" s="1"/>
      <c r="AS12" s="1"/>
      <c r="AT12" s="1"/>
      <c r="AU12" s="2"/>
      <c r="AV12" s="1"/>
      <c r="AW12" s="1"/>
      <c r="AX12" s="1"/>
      <c r="AY12" s="2"/>
      <c r="AZ12" s="1"/>
      <c r="BA12" s="1"/>
      <c r="BB12" s="1"/>
      <c r="BC12" s="2"/>
      <c r="BD12" s="1"/>
      <c r="BE12" s="1"/>
      <c r="BF12" s="1"/>
      <c r="BG12" s="2"/>
      <c r="BH12" s="1"/>
      <c r="BI12" s="1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</row>
    <row r="13" spans="1:157" x14ac:dyDescent="0.3">
      <c r="A13" s="47">
        <v>2012</v>
      </c>
      <c r="B13" s="38" t="s">
        <v>12</v>
      </c>
      <c r="C13" s="39">
        <v>0</v>
      </c>
      <c r="D13" s="11">
        <v>0</v>
      </c>
      <c r="E13" s="40">
        <v>0</v>
      </c>
      <c r="F13" s="39">
        <v>0</v>
      </c>
      <c r="G13" s="11">
        <v>0</v>
      </c>
      <c r="H13" s="40">
        <v>0</v>
      </c>
      <c r="I13" s="39">
        <v>0</v>
      </c>
      <c r="J13" s="11">
        <v>0</v>
      </c>
      <c r="K13" s="40">
        <v>0</v>
      </c>
      <c r="L13" s="39">
        <v>0</v>
      </c>
      <c r="M13" s="11">
        <v>0</v>
      </c>
      <c r="N13" s="40">
        <v>0</v>
      </c>
      <c r="O13" s="39">
        <v>0</v>
      </c>
      <c r="P13" s="11">
        <v>0</v>
      </c>
      <c r="Q13" s="40">
        <v>0</v>
      </c>
      <c r="R13" s="39">
        <v>0</v>
      </c>
      <c r="S13" s="11">
        <v>0</v>
      </c>
      <c r="T13" s="40">
        <v>0</v>
      </c>
      <c r="U13" s="39">
        <v>0</v>
      </c>
      <c r="V13" s="11">
        <v>0</v>
      </c>
      <c r="W13" s="40">
        <v>0</v>
      </c>
      <c r="X13" s="6">
        <f t="shared" si="0"/>
        <v>0</v>
      </c>
      <c r="Y13" s="15">
        <f t="shared" si="1"/>
        <v>0</v>
      </c>
      <c r="Z13" s="4"/>
      <c r="AA13" s="5"/>
      <c r="AB13" s="4"/>
      <c r="AC13" s="4"/>
      <c r="AD13" s="4"/>
      <c r="AE13" s="5"/>
      <c r="AF13" s="4"/>
      <c r="AG13" s="4"/>
      <c r="AH13" s="4"/>
      <c r="AI13" s="5"/>
      <c r="AJ13" s="4"/>
      <c r="AK13" s="4"/>
      <c r="AL13" s="4"/>
      <c r="AM13" s="5"/>
      <c r="AN13" s="4"/>
      <c r="AO13" s="4"/>
      <c r="AP13" s="4"/>
      <c r="AQ13" s="2"/>
      <c r="AR13" s="1"/>
      <c r="AS13" s="1"/>
      <c r="AT13" s="1"/>
      <c r="AU13" s="2"/>
      <c r="AV13" s="1"/>
      <c r="AW13" s="1"/>
      <c r="AX13" s="1"/>
      <c r="AY13" s="2"/>
      <c r="AZ13" s="1"/>
      <c r="BA13" s="1"/>
      <c r="BB13" s="1"/>
      <c r="BC13" s="2"/>
      <c r="BD13" s="1"/>
      <c r="BE13" s="1"/>
      <c r="BF13" s="1"/>
      <c r="BG13" s="2"/>
      <c r="BH13" s="1"/>
      <c r="BI13" s="1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</row>
    <row r="14" spans="1:157" x14ac:dyDescent="0.3">
      <c r="A14" s="47">
        <v>2012</v>
      </c>
      <c r="B14" s="38" t="s">
        <v>13</v>
      </c>
      <c r="C14" s="39">
        <v>0</v>
      </c>
      <c r="D14" s="11">
        <v>0</v>
      </c>
      <c r="E14" s="40">
        <v>0</v>
      </c>
      <c r="F14" s="39">
        <v>0</v>
      </c>
      <c r="G14" s="11">
        <v>0</v>
      </c>
      <c r="H14" s="40">
        <v>0</v>
      </c>
      <c r="I14" s="39">
        <v>0</v>
      </c>
      <c r="J14" s="11">
        <v>0</v>
      </c>
      <c r="K14" s="40">
        <v>0</v>
      </c>
      <c r="L14" s="39">
        <v>0</v>
      </c>
      <c r="M14" s="11">
        <v>0</v>
      </c>
      <c r="N14" s="40">
        <v>0</v>
      </c>
      <c r="O14" s="39">
        <v>0</v>
      </c>
      <c r="P14" s="11">
        <v>0</v>
      </c>
      <c r="Q14" s="40">
        <v>0</v>
      </c>
      <c r="R14" s="39">
        <v>0</v>
      </c>
      <c r="S14" s="11">
        <v>0</v>
      </c>
      <c r="T14" s="40">
        <v>0</v>
      </c>
      <c r="U14" s="39">
        <v>0</v>
      </c>
      <c r="V14" s="11">
        <v>0</v>
      </c>
      <c r="W14" s="40">
        <v>0</v>
      </c>
      <c r="X14" s="6">
        <f t="shared" si="0"/>
        <v>0</v>
      </c>
      <c r="Y14" s="15">
        <f t="shared" si="1"/>
        <v>0</v>
      </c>
      <c r="Z14" s="4"/>
      <c r="AA14" s="5"/>
      <c r="AB14" s="4"/>
      <c r="AC14" s="4"/>
      <c r="AD14" s="4"/>
      <c r="AE14" s="5"/>
      <c r="AF14" s="4"/>
      <c r="AG14" s="4"/>
      <c r="AH14" s="4"/>
      <c r="AI14" s="5"/>
      <c r="AJ14" s="4"/>
      <c r="AK14" s="4"/>
      <c r="AL14" s="4"/>
      <c r="AM14" s="5"/>
      <c r="AN14" s="4"/>
      <c r="AO14" s="4"/>
      <c r="AP14" s="4"/>
      <c r="AQ14" s="2"/>
      <c r="AR14" s="1"/>
      <c r="AS14" s="1"/>
      <c r="AT14" s="1"/>
      <c r="AU14" s="2"/>
      <c r="AV14" s="1"/>
      <c r="AW14" s="1"/>
      <c r="AX14" s="1"/>
      <c r="AY14" s="2"/>
      <c r="AZ14" s="1"/>
      <c r="BA14" s="1"/>
      <c r="BB14" s="1"/>
      <c r="BC14" s="2"/>
      <c r="BD14" s="1"/>
      <c r="BE14" s="1"/>
      <c r="BF14" s="1"/>
      <c r="BG14" s="2"/>
      <c r="BH14" s="1"/>
      <c r="BI14" s="1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</row>
    <row r="15" spans="1:157" x14ac:dyDescent="0.3">
      <c r="A15" s="47">
        <v>2012</v>
      </c>
      <c r="B15" s="38" t="s">
        <v>14</v>
      </c>
      <c r="C15" s="39">
        <v>0</v>
      </c>
      <c r="D15" s="11">
        <v>0</v>
      </c>
      <c r="E15" s="40">
        <v>0</v>
      </c>
      <c r="F15" s="39">
        <v>0</v>
      </c>
      <c r="G15" s="11">
        <v>0</v>
      </c>
      <c r="H15" s="40">
        <v>0</v>
      </c>
      <c r="I15" s="39">
        <v>0</v>
      </c>
      <c r="J15" s="11">
        <v>0</v>
      </c>
      <c r="K15" s="40">
        <v>0</v>
      </c>
      <c r="L15" s="39">
        <v>290.51499999999999</v>
      </c>
      <c r="M15" s="11">
        <v>3225.04</v>
      </c>
      <c r="N15" s="40">
        <f t="shared" ref="N15" si="4">M15/L15*1000</f>
        <v>11101.113539748379</v>
      </c>
      <c r="O15" s="39">
        <v>0</v>
      </c>
      <c r="P15" s="11">
        <v>0</v>
      </c>
      <c r="Q15" s="40">
        <v>0</v>
      </c>
      <c r="R15" s="39">
        <v>0</v>
      </c>
      <c r="S15" s="11">
        <v>0</v>
      </c>
      <c r="T15" s="40">
        <v>0</v>
      </c>
      <c r="U15" s="39">
        <v>0</v>
      </c>
      <c r="V15" s="11">
        <v>0</v>
      </c>
      <c r="W15" s="40">
        <v>0</v>
      </c>
      <c r="X15" s="6">
        <f t="shared" si="0"/>
        <v>290.51499999999999</v>
      </c>
      <c r="Y15" s="15">
        <f t="shared" si="1"/>
        <v>3225.04</v>
      </c>
      <c r="Z15" s="4"/>
      <c r="AA15" s="5"/>
      <c r="AB15" s="4"/>
      <c r="AC15" s="4"/>
      <c r="AD15" s="4"/>
      <c r="AE15" s="5"/>
      <c r="AF15" s="4"/>
      <c r="AG15" s="4"/>
      <c r="AH15" s="4"/>
      <c r="AI15" s="5"/>
      <c r="AJ15" s="4"/>
      <c r="AK15" s="4"/>
      <c r="AL15" s="4"/>
      <c r="AM15" s="5"/>
      <c r="AN15" s="4"/>
      <c r="AO15" s="4"/>
      <c r="AP15" s="4"/>
      <c r="AQ15" s="2"/>
      <c r="AR15" s="1"/>
      <c r="AS15" s="1"/>
      <c r="AT15" s="1"/>
      <c r="AU15" s="2"/>
      <c r="AV15" s="1"/>
      <c r="AW15" s="1"/>
      <c r="AX15" s="1"/>
      <c r="AY15" s="2"/>
      <c r="AZ15" s="1"/>
      <c r="BA15" s="1"/>
      <c r="BB15" s="1"/>
      <c r="BC15" s="2"/>
      <c r="BD15" s="1"/>
      <c r="BE15" s="1"/>
      <c r="BF15" s="1"/>
      <c r="BG15" s="2"/>
      <c r="BH15" s="1"/>
      <c r="BI15" s="1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</row>
    <row r="16" spans="1:157" x14ac:dyDescent="0.3">
      <c r="A16" s="47">
        <v>2012</v>
      </c>
      <c r="B16" s="38" t="s">
        <v>15</v>
      </c>
      <c r="C16" s="39">
        <v>0</v>
      </c>
      <c r="D16" s="11">
        <v>0</v>
      </c>
      <c r="E16" s="40">
        <v>0</v>
      </c>
      <c r="F16" s="39">
        <v>0</v>
      </c>
      <c r="G16" s="11">
        <v>0</v>
      </c>
      <c r="H16" s="40">
        <v>0</v>
      </c>
      <c r="I16" s="39">
        <v>0</v>
      </c>
      <c r="J16" s="11">
        <v>0</v>
      </c>
      <c r="K16" s="40">
        <v>0</v>
      </c>
      <c r="L16" s="39">
        <v>0</v>
      </c>
      <c r="M16" s="11">
        <v>0</v>
      </c>
      <c r="N16" s="40">
        <v>0</v>
      </c>
      <c r="O16" s="39">
        <v>0</v>
      </c>
      <c r="P16" s="11">
        <v>0</v>
      </c>
      <c r="Q16" s="40">
        <v>0</v>
      </c>
      <c r="R16" s="39">
        <v>0</v>
      </c>
      <c r="S16" s="11">
        <v>0</v>
      </c>
      <c r="T16" s="40">
        <v>0</v>
      </c>
      <c r="U16" s="39">
        <v>0</v>
      </c>
      <c r="V16" s="11">
        <v>0</v>
      </c>
      <c r="W16" s="40">
        <v>0</v>
      </c>
      <c r="X16" s="6">
        <f t="shared" si="0"/>
        <v>0</v>
      </c>
      <c r="Y16" s="15">
        <f t="shared" si="1"/>
        <v>0</v>
      </c>
      <c r="Z16" s="4"/>
      <c r="AA16" s="5"/>
      <c r="AB16" s="4"/>
      <c r="AC16" s="4"/>
      <c r="AD16" s="4"/>
      <c r="AE16" s="5"/>
      <c r="AF16" s="4"/>
      <c r="AG16" s="4"/>
      <c r="AH16" s="4"/>
      <c r="AI16" s="5"/>
      <c r="AJ16" s="4"/>
      <c r="AK16" s="4"/>
      <c r="AL16" s="4"/>
      <c r="AM16" s="5"/>
      <c r="AN16" s="4"/>
      <c r="AO16" s="4"/>
      <c r="AP16" s="4"/>
      <c r="AQ16" s="2"/>
      <c r="AR16" s="1"/>
      <c r="AS16" s="1"/>
      <c r="AT16" s="1"/>
      <c r="AU16" s="2"/>
      <c r="AV16" s="1"/>
      <c r="AW16" s="1"/>
      <c r="AX16" s="1"/>
      <c r="AY16" s="2"/>
      <c r="AZ16" s="1"/>
      <c r="BA16" s="1"/>
      <c r="BB16" s="1"/>
      <c r="BC16" s="2"/>
      <c r="BD16" s="1"/>
      <c r="BE16" s="1"/>
      <c r="BF16" s="1"/>
      <c r="BG16" s="2"/>
      <c r="BH16" s="1"/>
      <c r="BI16" s="1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</row>
    <row r="17" spans="1:153" x14ac:dyDescent="0.3">
      <c r="A17" s="47">
        <v>2012</v>
      </c>
      <c r="B17" s="38" t="s">
        <v>16</v>
      </c>
      <c r="C17" s="39">
        <v>0</v>
      </c>
      <c r="D17" s="11">
        <v>0</v>
      </c>
      <c r="E17" s="40">
        <v>0</v>
      </c>
      <c r="F17" s="39">
        <v>0</v>
      </c>
      <c r="G17" s="11">
        <v>0</v>
      </c>
      <c r="H17" s="40">
        <v>0</v>
      </c>
      <c r="I17" s="39">
        <v>0</v>
      </c>
      <c r="J17" s="11">
        <v>0</v>
      </c>
      <c r="K17" s="40">
        <v>0</v>
      </c>
      <c r="L17" s="39">
        <v>0</v>
      </c>
      <c r="M17" s="11">
        <v>0</v>
      </c>
      <c r="N17" s="40">
        <v>0</v>
      </c>
      <c r="O17" s="39">
        <v>0</v>
      </c>
      <c r="P17" s="11">
        <v>0</v>
      </c>
      <c r="Q17" s="40">
        <v>0</v>
      </c>
      <c r="R17" s="39">
        <v>0</v>
      </c>
      <c r="S17" s="11">
        <v>0</v>
      </c>
      <c r="T17" s="40">
        <v>0</v>
      </c>
      <c r="U17" s="39">
        <v>0</v>
      </c>
      <c r="V17" s="11">
        <v>0</v>
      </c>
      <c r="W17" s="40">
        <v>0</v>
      </c>
      <c r="X17" s="6">
        <f t="shared" si="0"/>
        <v>0</v>
      </c>
      <c r="Y17" s="15">
        <f t="shared" si="1"/>
        <v>0</v>
      </c>
      <c r="Z17" s="4"/>
      <c r="AA17" s="5"/>
      <c r="AB17" s="4"/>
      <c r="AC17" s="4"/>
      <c r="AD17" s="4"/>
      <c r="AE17" s="5"/>
      <c r="AF17" s="4"/>
      <c r="AG17" s="4"/>
      <c r="AH17" s="4"/>
      <c r="AI17" s="5"/>
      <c r="AJ17" s="4"/>
      <c r="AK17" s="4"/>
      <c r="AL17" s="4"/>
      <c r="AM17" s="5"/>
      <c r="AN17" s="4"/>
      <c r="AO17" s="4"/>
      <c r="AP17" s="4"/>
      <c r="AQ17" s="2"/>
      <c r="AR17" s="1"/>
      <c r="AS17" s="1"/>
      <c r="AT17" s="1"/>
      <c r="AU17" s="2"/>
      <c r="AV17" s="1"/>
      <c r="AW17" s="1"/>
      <c r="AX17" s="1"/>
      <c r="AY17" s="2"/>
      <c r="AZ17" s="1"/>
      <c r="BA17" s="1"/>
      <c r="BB17" s="1"/>
      <c r="BC17" s="2"/>
      <c r="BD17" s="1"/>
      <c r="BE17" s="1"/>
      <c r="BF17" s="1"/>
      <c r="BG17" s="2"/>
      <c r="BH17" s="1"/>
      <c r="BI17" s="1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</row>
    <row r="18" spans="1:153" ht="15" thickBot="1" x14ac:dyDescent="0.35">
      <c r="A18" s="41"/>
      <c r="B18" s="42" t="s">
        <v>17</v>
      </c>
      <c r="C18" s="43">
        <f>SUM(C6:C17)</f>
        <v>0</v>
      </c>
      <c r="D18" s="34">
        <f>SUM(D6:D17)</f>
        <v>0</v>
      </c>
      <c r="E18" s="44"/>
      <c r="F18" s="43">
        <f>SUM(F6:F17)</f>
        <v>0</v>
      </c>
      <c r="G18" s="34">
        <f>SUM(G6:G17)</f>
        <v>0</v>
      </c>
      <c r="H18" s="44"/>
      <c r="I18" s="43">
        <f>SUM(I6:I17)</f>
        <v>0</v>
      </c>
      <c r="J18" s="34">
        <f>SUM(J6:J17)</f>
        <v>0</v>
      </c>
      <c r="K18" s="44"/>
      <c r="L18" s="43">
        <f t="shared" ref="L18:M18" si="5">SUM(L6:L17)</f>
        <v>290.51499999999999</v>
      </c>
      <c r="M18" s="34">
        <f t="shared" si="5"/>
        <v>3225.04</v>
      </c>
      <c r="N18" s="44"/>
      <c r="O18" s="43">
        <f t="shared" ref="O18:P18" si="6">SUM(O6:O17)</f>
        <v>250.167</v>
      </c>
      <c r="P18" s="34">
        <f t="shared" si="6"/>
        <v>2808.46</v>
      </c>
      <c r="Q18" s="44"/>
      <c r="R18" s="43">
        <f t="shared" ref="R18:S18" si="7">SUM(R6:R17)</f>
        <v>0</v>
      </c>
      <c r="S18" s="34">
        <f t="shared" si="7"/>
        <v>0</v>
      </c>
      <c r="T18" s="44"/>
      <c r="U18" s="43">
        <f t="shared" ref="U18:V18" si="8">SUM(U6:U17)</f>
        <v>3.0000000000000001E-3</v>
      </c>
      <c r="V18" s="34">
        <f t="shared" si="8"/>
        <v>0.46</v>
      </c>
      <c r="W18" s="44"/>
      <c r="X18" s="35">
        <f t="shared" si="0"/>
        <v>540.68500000000006</v>
      </c>
      <c r="Y18" s="36">
        <f t="shared" si="1"/>
        <v>6033.96</v>
      </c>
      <c r="Z18" s="4"/>
      <c r="AA18" s="5"/>
      <c r="AB18" s="4"/>
      <c r="AC18" s="4"/>
      <c r="AD18" s="4"/>
      <c r="AE18" s="5"/>
      <c r="AF18" s="4"/>
      <c r="AG18" s="4"/>
      <c r="AH18" s="4"/>
      <c r="AI18" s="5"/>
      <c r="AJ18" s="4"/>
      <c r="AK18" s="4"/>
      <c r="AL18" s="4"/>
      <c r="AM18" s="5"/>
      <c r="AN18" s="4"/>
      <c r="AO18" s="4"/>
      <c r="AP18" s="4"/>
      <c r="AQ18" s="2"/>
      <c r="AR18" s="1"/>
      <c r="AS18" s="1"/>
      <c r="AT18" s="1"/>
      <c r="AU18" s="2"/>
      <c r="AV18" s="1"/>
      <c r="AW18" s="1"/>
      <c r="AX18" s="1"/>
      <c r="AY18" s="2"/>
      <c r="AZ18" s="1"/>
      <c r="BA18" s="1"/>
      <c r="BB18" s="1"/>
      <c r="BC18" s="2"/>
      <c r="BD18" s="1"/>
      <c r="BE18" s="1"/>
      <c r="BF18" s="1"/>
      <c r="BG18" s="2"/>
      <c r="BH18" s="1"/>
      <c r="BI18" s="1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</row>
    <row r="19" spans="1:153" x14ac:dyDescent="0.3">
      <c r="A19" s="47">
        <v>2013</v>
      </c>
      <c r="B19" s="48" t="s">
        <v>5</v>
      </c>
      <c r="C19" s="49">
        <v>0</v>
      </c>
      <c r="D19" s="31">
        <v>0</v>
      </c>
      <c r="E19" s="50">
        <v>0</v>
      </c>
      <c r="F19" s="49">
        <v>0</v>
      </c>
      <c r="G19" s="31">
        <v>0</v>
      </c>
      <c r="H19" s="50">
        <v>0</v>
      </c>
      <c r="I19" s="49">
        <v>0.4</v>
      </c>
      <c r="J19" s="31">
        <v>4.71</v>
      </c>
      <c r="K19" s="50">
        <f t="shared" ref="K19" si="9">J19/I19*1000</f>
        <v>11774.999999999998</v>
      </c>
      <c r="L19" s="52">
        <v>0</v>
      </c>
      <c r="M19" s="27">
        <v>0</v>
      </c>
      <c r="N19" s="50">
        <v>0</v>
      </c>
      <c r="O19" s="52">
        <v>0</v>
      </c>
      <c r="P19" s="27">
        <v>0</v>
      </c>
      <c r="Q19" s="50">
        <v>0</v>
      </c>
      <c r="R19" s="49">
        <v>0</v>
      </c>
      <c r="S19" s="31">
        <v>0</v>
      </c>
      <c r="T19" s="50">
        <v>0</v>
      </c>
      <c r="U19" s="49">
        <v>0</v>
      </c>
      <c r="V19" s="31">
        <v>0</v>
      </c>
      <c r="W19" s="50">
        <v>0</v>
      </c>
      <c r="X19" s="32">
        <f t="shared" si="0"/>
        <v>0.4</v>
      </c>
      <c r="Y19" s="33">
        <f t="shared" si="1"/>
        <v>4.71</v>
      </c>
      <c r="Z19" s="4"/>
      <c r="AA19" s="5"/>
      <c r="AB19" s="4"/>
      <c r="AC19" s="4"/>
      <c r="AD19" s="4"/>
      <c r="AE19" s="5"/>
      <c r="AF19" s="4"/>
      <c r="AG19" s="4"/>
      <c r="AH19" s="4"/>
      <c r="AI19" s="5"/>
      <c r="AJ19" s="4"/>
      <c r="AK19" s="4"/>
      <c r="AL19" s="4"/>
      <c r="AM19" s="5"/>
      <c r="AN19" s="4"/>
      <c r="AO19" s="4"/>
      <c r="AP19" s="4"/>
      <c r="AQ19" s="2"/>
      <c r="AR19" s="1"/>
      <c r="AS19" s="1"/>
      <c r="AT19" s="1"/>
      <c r="AU19" s="2"/>
      <c r="AV19" s="1"/>
      <c r="AW19" s="1"/>
      <c r="AX19" s="1"/>
      <c r="AY19" s="2"/>
      <c r="AZ19" s="1"/>
      <c r="BA19" s="1"/>
      <c r="BB19" s="1"/>
      <c r="BC19" s="2"/>
      <c r="BD19" s="1"/>
      <c r="BE19" s="1"/>
      <c r="BF19" s="1"/>
      <c r="BG19" s="2"/>
      <c r="BH19" s="1"/>
      <c r="BI19" s="1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</row>
    <row r="20" spans="1:153" x14ac:dyDescent="0.3">
      <c r="A20" s="37">
        <v>2013</v>
      </c>
      <c r="B20" s="38" t="s">
        <v>6</v>
      </c>
      <c r="C20" s="51">
        <v>0</v>
      </c>
      <c r="D20" s="14">
        <v>0</v>
      </c>
      <c r="E20" s="40">
        <v>0</v>
      </c>
      <c r="F20" s="51">
        <v>0</v>
      </c>
      <c r="G20" s="14">
        <v>0</v>
      </c>
      <c r="H20" s="40">
        <v>0</v>
      </c>
      <c r="I20" s="51">
        <v>0</v>
      </c>
      <c r="J20" s="14">
        <v>0</v>
      </c>
      <c r="K20" s="40">
        <v>0</v>
      </c>
      <c r="L20" s="39">
        <v>0</v>
      </c>
      <c r="M20" s="11">
        <v>0</v>
      </c>
      <c r="N20" s="40">
        <v>0</v>
      </c>
      <c r="O20" s="39">
        <v>0</v>
      </c>
      <c r="P20" s="11">
        <v>0</v>
      </c>
      <c r="Q20" s="40">
        <v>0</v>
      </c>
      <c r="R20" s="51">
        <v>0</v>
      </c>
      <c r="S20" s="14">
        <v>0</v>
      </c>
      <c r="T20" s="40">
        <v>0</v>
      </c>
      <c r="U20" s="51">
        <v>0</v>
      </c>
      <c r="V20" s="14">
        <v>0</v>
      </c>
      <c r="W20" s="40">
        <v>0</v>
      </c>
      <c r="X20" s="6">
        <f t="shared" si="0"/>
        <v>0</v>
      </c>
      <c r="Y20" s="15">
        <f t="shared" si="1"/>
        <v>0</v>
      </c>
      <c r="Z20" s="4"/>
      <c r="AA20" s="5"/>
      <c r="AB20" s="4"/>
      <c r="AC20" s="4"/>
      <c r="AD20" s="4"/>
      <c r="AE20" s="5"/>
      <c r="AF20" s="4"/>
      <c r="AG20" s="4"/>
      <c r="AH20" s="4"/>
      <c r="AI20" s="5"/>
      <c r="AJ20" s="4"/>
      <c r="AK20" s="4"/>
      <c r="AL20" s="4"/>
      <c r="AM20" s="5"/>
      <c r="AN20" s="4"/>
      <c r="AO20" s="4"/>
      <c r="AP20" s="4"/>
      <c r="AQ20" s="2"/>
      <c r="AR20" s="1"/>
      <c r="AS20" s="1"/>
      <c r="AT20" s="1"/>
      <c r="AU20" s="2"/>
      <c r="AV20" s="1"/>
      <c r="AW20" s="1"/>
      <c r="AX20" s="1"/>
      <c r="AY20" s="2"/>
      <c r="AZ20" s="1"/>
      <c r="BA20" s="1"/>
      <c r="BB20" s="1"/>
      <c r="BC20" s="2"/>
      <c r="BD20" s="1"/>
      <c r="BE20" s="1"/>
      <c r="BF20" s="1"/>
      <c r="BG20" s="2"/>
      <c r="BH20" s="1"/>
      <c r="BI20" s="1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</row>
    <row r="21" spans="1:153" x14ac:dyDescent="0.3">
      <c r="A21" s="37">
        <v>2013</v>
      </c>
      <c r="B21" s="38" t="s">
        <v>7</v>
      </c>
      <c r="C21" s="51">
        <v>0</v>
      </c>
      <c r="D21" s="14">
        <v>0</v>
      </c>
      <c r="E21" s="40">
        <v>0</v>
      </c>
      <c r="F21" s="51">
        <v>0</v>
      </c>
      <c r="G21" s="14">
        <v>0</v>
      </c>
      <c r="H21" s="40">
        <v>0</v>
      </c>
      <c r="I21" s="51">
        <v>0</v>
      </c>
      <c r="J21" s="14">
        <v>0</v>
      </c>
      <c r="K21" s="40">
        <v>0</v>
      </c>
      <c r="L21" s="39">
        <v>0</v>
      </c>
      <c r="M21" s="11">
        <v>0</v>
      </c>
      <c r="N21" s="40">
        <v>0</v>
      </c>
      <c r="O21" s="39">
        <v>0</v>
      </c>
      <c r="P21" s="11">
        <v>0</v>
      </c>
      <c r="Q21" s="40">
        <v>0</v>
      </c>
      <c r="R21" s="51">
        <v>0</v>
      </c>
      <c r="S21" s="14">
        <v>0</v>
      </c>
      <c r="T21" s="40">
        <v>0</v>
      </c>
      <c r="U21" s="51">
        <v>0</v>
      </c>
      <c r="V21" s="14">
        <v>0</v>
      </c>
      <c r="W21" s="40">
        <v>0</v>
      </c>
      <c r="X21" s="6">
        <f t="shared" si="0"/>
        <v>0</v>
      </c>
      <c r="Y21" s="15">
        <f t="shared" si="1"/>
        <v>0</v>
      </c>
      <c r="Z21" s="4"/>
      <c r="AA21" s="5"/>
      <c r="AB21" s="4"/>
      <c r="AC21" s="4"/>
      <c r="AD21" s="4"/>
      <c r="AE21" s="5"/>
      <c r="AF21" s="4"/>
      <c r="AG21" s="4"/>
      <c r="AH21" s="4"/>
      <c r="AI21" s="5"/>
      <c r="AJ21" s="4"/>
      <c r="AK21" s="4"/>
      <c r="AL21" s="4"/>
      <c r="AM21" s="5"/>
      <c r="AN21" s="4"/>
      <c r="AO21" s="4"/>
      <c r="AP21" s="4"/>
      <c r="AQ21" s="2"/>
      <c r="AR21" s="1"/>
      <c r="AS21" s="1"/>
      <c r="AT21" s="1"/>
      <c r="AU21" s="2"/>
      <c r="AV21" s="1"/>
      <c r="AW21" s="1"/>
      <c r="AX21" s="1"/>
      <c r="AY21" s="2"/>
      <c r="AZ21" s="1"/>
      <c r="BA21" s="1"/>
      <c r="BB21" s="1"/>
      <c r="BC21" s="2"/>
      <c r="BD21" s="1"/>
      <c r="BE21" s="1"/>
      <c r="BF21" s="1"/>
      <c r="BG21" s="2"/>
      <c r="BH21" s="1"/>
      <c r="BI21" s="1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</row>
    <row r="22" spans="1:153" x14ac:dyDescent="0.3">
      <c r="A22" s="37">
        <v>2013</v>
      </c>
      <c r="B22" s="38" t="s">
        <v>8</v>
      </c>
      <c r="C22" s="51">
        <v>0</v>
      </c>
      <c r="D22" s="14">
        <v>0</v>
      </c>
      <c r="E22" s="40">
        <v>0</v>
      </c>
      <c r="F22" s="51">
        <v>0</v>
      </c>
      <c r="G22" s="14">
        <v>0</v>
      </c>
      <c r="H22" s="40">
        <v>0</v>
      </c>
      <c r="I22" s="39">
        <v>0</v>
      </c>
      <c r="J22" s="11">
        <v>0</v>
      </c>
      <c r="K22" s="40">
        <v>0</v>
      </c>
      <c r="L22" s="39">
        <v>0</v>
      </c>
      <c r="M22" s="11">
        <v>0</v>
      </c>
      <c r="N22" s="40">
        <v>0</v>
      </c>
      <c r="O22" s="39">
        <v>0</v>
      </c>
      <c r="P22" s="11">
        <v>0</v>
      </c>
      <c r="Q22" s="40">
        <v>0</v>
      </c>
      <c r="R22" s="51">
        <v>0</v>
      </c>
      <c r="S22" s="14">
        <v>0</v>
      </c>
      <c r="T22" s="40">
        <v>0</v>
      </c>
      <c r="U22" s="51">
        <v>0</v>
      </c>
      <c r="V22" s="14">
        <v>0</v>
      </c>
      <c r="W22" s="40">
        <v>0</v>
      </c>
      <c r="X22" s="6">
        <f t="shared" si="0"/>
        <v>0</v>
      </c>
      <c r="Y22" s="15">
        <f t="shared" si="1"/>
        <v>0</v>
      </c>
      <c r="Z22" s="4"/>
      <c r="AA22" s="5"/>
      <c r="AB22" s="4"/>
      <c r="AC22" s="4"/>
      <c r="AD22" s="4"/>
      <c r="AE22" s="5"/>
      <c r="AF22" s="4"/>
      <c r="AG22" s="4"/>
      <c r="AH22" s="4"/>
      <c r="AI22" s="5"/>
      <c r="AJ22" s="4"/>
      <c r="AK22" s="4"/>
      <c r="AL22" s="4"/>
      <c r="AM22" s="5"/>
      <c r="AN22" s="4"/>
      <c r="AO22" s="4"/>
      <c r="AP22" s="4"/>
      <c r="AQ22" s="2"/>
      <c r="AR22" s="1"/>
      <c r="AS22" s="1"/>
      <c r="AT22" s="1"/>
      <c r="AU22" s="2"/>
      <c r="AV22" s="1"/>
      <c r="AW22" s="1"/>
      <c r="AX22" s="1"/>
      <c r="AY22" s="2"/>
      <c r="AZ22" s="1"/>
      <c r="BA22" s="1"/>
      <c r="BB22" s="1"/>
      <c r="BC22" s="2"/>
      <c r="BD22" s="1"/>
      <c r="BE22" s="1"/>
      <c r="BF22" s="1"/>
      <c r="BG22" s="2"/>
      <c r="BH22" s="1"/>
      <c r="BI22" s="1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</row>
    <row r="23" spans="1:153" x14ac:dyDescent="0.3">
      <c r="A23" s="37">
        <v>2013</v>
      </c>
      <c r="B23" s="38" t="s">
        <v>9</v>
      </c>
      <c r="C23" s="51">
        <v>0</v>
      </c>
      <c r="D23" s="14">
        <v>0</v>
      </c>
      <c r="E23" s="40">
        <v>0</v>
      </c>
      <c r="F23" s="51">
        <v>0</v>
      </c>
      <c r="G23" s="14">
        <v>0</v>
      </c>
      <c r="H23" s="40">
        <v>0</v>
      </c>
      <c r="I23" s="39">
        <v>0</v>
      </c>
      <c r="J23" s="11">
        <v>0</v>
      </c>
      <c r="K23" s="40">
        <v>0</v>
      </c>
      <c r="L23" s="39">
        <v>0</v>
      </c>
      <c r="M23" s="11">
        <v>0</v>
      </c>
      <c r="N23" s="40">
        <v>0</v>
      </c>
      <c r="O23" s="39">
        <v>0</v>
      </c>
      <c r="P23" s="11">
        <v>0</v>
      </c>
      <c r="Q23" s="40">
        <v>0</v>
      </c>
      <c r="R23" s="51">
        <v>0</v>
      </c>
      <c r="S23" s="14">
        <v>0</v>
      </c>
      <c r="T23" s="40">
        <v>0</v>
      </c>
      <c r="U23" s="51">
        <v>0</v>
      </c>
      <c r="V23" s="14">
        <v>0</v>
      </c>
      <c r="W23" s="40">
        <v>0</v>
      </c>
      <c r="X23" s="6">
        <f t="shared" si="0"/>
        <v>0</v>
      </c>
      <c r="Y23" s="15">
        <f t="shared" si="1"/>
        <v>0</v>
      </c>
      <c r="Z23" s="4"/>
      <c r="AA23" s="5"/>
      <c r="AB23" s="4"/>
      <c r="AC23" s="4"/>
      <c r="AD23" s="4"/>
      <c r="AE23" s="5"/>
      <c r="AF23" s="4"/>
      <c r="AG23" s="4"/>
      <c r="AH23" s="4"/>
      <c r="AI23" s="5"/>
      <c r="AJ23" s="4"/>
      <c r="AK23" s="4"/>
      <c r="AL23" s="4"/>
      <c r="AM23" s="5"/>
      <c r="AN23" s="4"/>
      <c r="AO23" s="4"/>
      <c r="AP23" s="4"/>
      <c r="AQ23" s="2"/>
      <c r="AR23" s="1"/>
      <c r="AS23" s="1"/>
      <c r="AT23" s="1"/>
      <c r="AU23" s="2"/>
      <c r="AV23" s="1"/>
      <c r="AW23" s="1"/>
      <c r="AX23" s="1"/>
      <c r="AY23" s="2"/>
      <c r="AZ23" s="1"/>
      <c r="BA23" s="1"/>
      <c r="BB23" s="1"/>
      <c r="BC23" s="2"/>
      <c r="BD23" s="1"/>
      <c r="BE23" s="1"/>
      <c r="BF23" s="1"/>
      <c r="BG23" s="2"/>
      <c r="BH23" s="1"/>
      <c r="BI23" s="1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</row>
    <row r="24" spans="1:153" x14ac:dyDescent="0.3">
      <c r="A24" s="37">
        <v>2013</v>
      </c>
      <c r="B24" s="38" t="s">
        <v>10</v>
      </c>
      <c r="C24" s="51">
        <v>0</v>
      </c>
      <c r="D24" s="14">
        <v>0</v>
      </c>
      <c r="E24" s="40">
        <v>0</v>
      </c>
      <c r="F24" s="51">
        <v>0</v>
      </c>
      <c r="G24" s="14">
        <v>0</v>
      </c>
      <c r="H24" s="40">
        <v>0</v>
      </c>
      <c r="I24" s="39">
        <v>0</v>
      </c>
      <c r="J24" s="11">
        <v>0</v>
      </c>
      <c r="K24" s="40">
        <v>0</v>
      </c>
      <c r="L24" s="39">
        <v>0</v>
      </c>
      <c r="M24" s="11">
        <v>0</v>
      </c>
      <c r="N24" s="40">
        <v>0</v>
      </c>
      <c r="O24" s="39">
        <v>0</v>
      </c>
      <c r="P24" s="11">
        <v>0</v>
      </c>
      <c r="Q24" s="40">
        <v>0</v>
      </c>
      <c r="R24" s="51">
        <v>0</v>
      </c>
      <c r="S24" s="14">
        <v>0</v>
      </c>
      <c r="T24" s="40">
        <v>0</v>
      </c>
      <c r="U24" s="51">
        <v>0</v>
      </c>
      <c r="V24" s="14">
        <v>0</v>
      </c>
      <c r="W24" s="40">
        <v>0</v>
      </c>
      <c r="X24" s="6">
        <f t="shared" si="0"/>
        <v>0</v>
      </c>
      <c r="Y24" s="15">
        <f t="shared" si="1"/>
        <v>0</v>
      </c>
      <c r="Z24" s="4"/>
      <c r="AA24" s="5"/>
      <c r="AB24" s="4"/>
      <c r="AC24" s="4"/>
      <c r="AD24" s="4"/>
      <c r="AE24" s="5"/>
      <c r="AF24" s="4"/>
      <c r="AG24" s="4"/>
      <c r="AH24" s="4"/>
      <c r="AI24" s="5"/>
      <c r="AJ24" s="4"/>
      <c r="AK24" s="4"/>
      <c r="AL24" s="4"/>
      <c r="AM24" s="5"/>
      <c r="AN24" s="4"/>
      <c r="AO24" s="4"/>
      <c r="AP24" s="4"/>
      <c r="AQ24" s="2"/>
      <c r="AR24" s="1"/>
      <c r="AS24" s="1"/>
      <c r="AT24" s="1"/>
      <c r="AU24" s="2"/>
      <c r="AV24" s="1"/>
      <c r="AW24" s="1"/>
      <c r="AX24" s="1"/>
      <c r="AY24" s="2"/>
      <c r="AZ24" s="1"/>
      <c r="BA24" s="1"/>
      <c r="BB24" s="1"/>
      <c r="BC24" s="2"/>
      <c r="BD24" s="1"/>
      <c r="BE24" s="1"/>
      <c r="BF24" s="1"/>
      <c r="BG24" s="2"/>
      <c r="BH24" s="1"/>
      <c r="BI24" s="1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</row>
    <row r="25" spans="1:153" x14ac:dyDescent="0.3">
      <c r="A25" s="37">
        <v>2013</v>
      </c>
      <c r="B25" s="38" t="s">
        <v>11</v>
      </c>
      <c r="C25" s="39">
        <v>0</v>
      </c>
      <c r="D25" s="11">
        <v>0</v>
      </c>
      <c r="E25" s="40">
        <v>0</v>
      </c>
      <c r="F25" s="39">
        <v>0</v>
      </c>
      <c r="G25" s="11">
        <v>0</v>
      </c>
      <c r="H25" s="40">
        <v>0</v>
      </c>
      <c r="I25" s="39">
        <v>0</v>
      </c>
      <c r="J25" s="11">
        <v>0</v>
      </c>
      <c r="K25" s="40">
        <v>0</v>
      </c>
      <c r="L25" s="39">
        <v>0</v>
      </c>
      <c r="M25" s="11">
        <v>0</v>
      </c>
      <c r="N25" s="40">
        <v>0</v>
      </c>
      <c r="O25" s="39">
        <v>0</v>
      </c>
      <c r="P25" s="11">
        <v>0</v>
      </c>
      <c r="Q25" s="40">
        <v>0</v>
      </c>
      <c r="R25" s="39">
        <v>0</v>
      </c>
      <c r="S25" s="11">
        <v>0</v>
      </c>
      <c r="T25" s="40">
        <v>0</v>
      </c>
      <c r="U25" s="39">
        <v>0</v>
      </c>
      <c r="V25" s="11">
        <v>0</v>
      </c>
      <c r="W25" s="40">
        <v>0</v>
      </c>
      <c r="X25" s="6">
        <f t="shared" si="0"/>
        <v>0</v>
      </c>
      <c r="Y25" s="15">
        <f t="shared" si="1"/>
        <v>0</v>
      </c>
      <c r="Z25" s="4"/>
      <c r="AA25" s="5"/>
      <c r="AB25" s="4"/>
      <c r="AC25" s="4"/>
      <c r="AD25" s="4"/>
      <c r="AE25" s="5"/>
      <c r="AF25" s="4"/>
      <c r="AG25" s="4"/>
      <c r="AH25" s="4"/>
      <c r="AI25" s="5"/>
      <c r="AJ25" s="4"/>
      <c r="AK25" s="4"/>
      <c r="AL25" s="4"/>
      <c r="AM25" s="5"/>
      <c r="AN25" s="4"/>
      <c r="AO25" s="4"/>
      <c r="AP25" s="4"/>
      <c r="AQ25" s="2"/>
      <c r="AR25" s="1"/>
      <c r="AS25" s="1"/>
      <c r="AT25" s="1"/>
      <c r="AU25" s="2"/>
      <c r="AV25" s="1"/>
      <c r="AW25" s="1"/>
      <c r="AX25" s="1"/>
      <c r="AY25" s="2"/>
      <c r="AZ25" s="1"/>
      <c r="BA25" s="1"/>
      <c r="BB25" s="1"/>
      <c r="BC25" s="2"/>
      <c r="BD25" s="1"/>
      <c r="BE25" s="1"/>
      <c r="BF25" s="1"/>
      <c r="BG25" s="2"/>
      <c r="BH25" s="1"/>
      <c r="BI25" s="1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</row>
    <row r="26" spans="1:153" x14ac:dyDescent="0.3">
      <c r="A26" s="37">
        <v>2013</v>
      </c>
      <c r="B26" s="38" t="s">
        <v>12</v>
      </c>
      <c r="C26" s="39">
        <v>0</v>
      </c>
      <c r="D26" s="11">
        <v>0</v>
      </c>
      <c r="E26" s="40">
        <v>0</v>
      </c>
      <c r="F26" s="39">
        <v>0</v>
      </c>
      <c r="G26" s="11">
        <v>0</v>
      </c>
      <c r="H26" s="40">
        <v>0</v>
      </c>
      <c r="I26" s="39">
        <v>0</v>
      </c>
      <c r="J26" s="11">
        <v>0</v>
      </c>
      <c r="K26" s="40">
        <v>0</v>
      </c>
      <c r="L26" s="39">
        <v>0</v>
      </c>
      <c r="M26" s="11">
        <v>0</v>
      </c>
      <c r="N26" s="40">
        <v>0</v>
      </c>
      <c r="O26" s="39">
        <v>0</v>
      </c>
      <c r="P26" s="11">
        <v>0</v>
      </c>
      <c r="Q26" s="40">
        <v>0</v>
      </c>
      <c r="R26" s="39">
        <v>0</v>
      </c>
      <c r="S26" s="11">
        <v>0</v>
      </c>
      <c r="T26" s="40">
        <v>0</v>
      </c>
      <c r="U26" s="39">
        <v>0</v>
      </c>
      <c r="V26" s="11">
        <v>0</v>
      </c>
      <c r="W26" s="40">
        <v>0</v>
      </c>
      <c r="X26" s="6">
        <f t="shared" si="0"/>
        <v>0</v>
      </c>
      <c r="Y26" s="15">
        <f t="shared" si="1"/>
        <v>0</v>
      </c>
      <c r="Z26" s="4"/>
      <c r="AA26" s="5"/>
      <c r="AB26" s="4"/>
      <c r="AC26" s="4"/>
      <c r="AD26" s="4"/>
      <c r="AE26" s="5"/>
      <c r="AF26" s="4"/>
      <c r="AG26" s="4"/>
      <c r="AH26" s="4"/>
      <c r="AI26" s="5"/>
      <c r="AJ26" s="4"/>
      <c r="AK26" s="4"/>
      <c r="AL26" s="4"/>
      <c r="AM26" s="5"/>
      <c r="AN26" s="4"/>
      <c r="AO26" s="4"/>
      <c r="AP26" s="4"/>
      <c r="AQ26" s="2"/>
      <c r="AR26" s="1"/>
      <c r="AS26" s="1"/>
      <c r="AT26" s="1"/>
      <c r="AU26" s="2"/>
      <c r="AV26" s="1"/>
      <c r="AW26" s="1"/>
      <c r="AX26" s="1"/>
      <c r="AY26" s="2"/>
      <c r="AZ26" s="1"/>
      <c r="BA26" s="1"/>
      <c r="BB26" s="1"/>
      <c r="BC26" s="2"/>
      <c r="BD26" s="1"/>
      <c r="BE26" s="1"/>
      <c r="BF26" s="1"/>
      <c r="BG26" s="2"/>
      <c r="BH26" s="1"/>
      <c r="BI26" s="1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</row>
    <row r="27" spans="1:153" x14ac:dyDescent="0.3">
      <c r="A27" s="37">
        <v>2013</v>
      </c>
      <c r="B27" s="38" t="s">
        <v>13</v>
      </c>
      <c r="C27" s="39">
        <v>0</v>
      </c>
      <c r="D27" s="11">
        <v>0</v>
      </c>
      <c r="E27" s="40">
        <v>0</v>
      </c>
      <c r="F27" s="39">
        <v>0</v>
      </c>
      <c r="G27" s="11">
        <v>0</v>
      </c>
      <c r="H27" s="40">
        <v>0</v>
      </c>
      <c r="I27" s="39">
        <v>0</v>
      </c>
      <c r="J27" s="11">
        <v>0</v>
      </c>
      <c r="K27" s="40">
        <v>0</v>
      </c>
      <c r="L27" s="39">
        <v>0</v>
      </c>
      <c r="M27" s="11">
        <v>0</v>
      </c>
      <c r="N27" s="40">
        <v>0</v>
      </c>
      <c r="O27" s="39">
        <v>0</v>
      </c>
      <c r="P27" s="11">
        <v>0</v>
      </c>
      <c r="Q27" s="40">
        <v>0</v>
      </c>
      <c r="R27" s="39">
        <v>0</v>
      </c>
      <c r="S27" s="11">
        <v>0</v>
      </c>
      <c r="T27" s="40">
        <v>0</v>
      </c>
      <c r="U27" s="39">
        <v>0</v>
      </c>
      <c r="V27" s="11">
        <v>0</v>
      </c>
      <c r="W27" s="40">
        <v>0</v>
      </c>
      <c r="X27" s="6">
        <f t="shared" si="0"/>
        <v>0</v>
      </c>
      <c r="Y27" s="15">
        <f t="shared" si="1"/>
        <v>0</v>
      </c>
      <c r="Z27" s="4"/>
      <c r="AA27" s="5"/>
      <c r="AB27" s="4"/>
      <c r="AC27" s="4"/>
      <c r="AD27" s="4"/>
      <c r="AE27" s="5"/>
      <c r="AF27" s="4"/>
      <c r="AG27" s="4"/>
      <c r="AH27" s="4"/>
      <c r="AI27" s="5"/>
      <c r="AJ27" s="4"/>
      <c r="AK27" s="4"/>
      <c r="AL27" s="4"/>
      <c r="AM27" s="5"/>
      <c r="AN27" s="4"/>
      <c r="AO27" s="4"/>
      <c r="AP27" s="4"/>
      <c r="AQ27" s="2"/>
      <c r="AR27" s="1"/>
      <c r="AS27" s="1"/>
      <c r="AT27" s="1"/>
      <c r="AU27" s="2"/>
      <c r="AV27" s="1"/>
      <c r="AW27" s="1"/>
      <c r="AX27" s="1"/>
      <c r="AY27" s="2"/>
      <c r="AZ27" s="1"/>
      <c r="BA27" s="1"/>
      <c r="BB27" s="1"/>
      <c r="BC27" s="2"/>
      <c r="BD27" s="1"/>
      <c r="BE27" s="1"/>
      <c r="BF27" s="1"/>
      <c r="BG27" s="2"/>
      <c r="BH27" s="1"/>
      <c r="BI27" s="1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</row>
    <row r="28" spans="1:153" x14ac:dyDescent="0.3">
      <c r="A28" s="37">
        <v>2013</v>
      </c>
      <c r="B28" s="38" t="s">
        <v>14</v>
      </c>
      <c r="C28" s="39">
        <v>0</v>
      </c>
      <c r="D28" s="11">
        <v>0</v>
      </c>
      <c r="E28" s="40">
        <v>0</v>
      </c>
      <c r="F28" s="39">
        <v>0</v>
      </c>
      <c r="G28" s="11">
        <v>0</v>
      </c>
      <c r="H28" s="40">
        <v>0</v>
      </c>
      <c r="I28" s="39">
        <v>0</v>
      </c>
      <c r="J28" s="11">
        <v>0</v>
      </c>
      <c r="K28" s="40">
        <v>0</v>
      </c>
      <c r="L28" s="39">
        <v>0</v>
      </c>
      <c r="M28" s="11">
        <v>0</v>
      </c>
      <c r="N28" s="40">
        <v>0</v>
      </c>
      <c r="O28" s="39">
        <v>0</v>
      </c>
      <c r="P28" s="11">
        <v>0</v>
      </c>
      <c r="Q28" s="40">
        <v>0</v>
      </c>
      <c r="R28" s="39">
        <v>0</v>
      </c>
      <c r="S28" s="11">
        <v>0</v>
      </c>
      <c r="T28" s="40">
        <v>0</v>
      </c>
      <c r="U28" s="39">
        <v>0</v>
      </c>
      <c r="V28" s="11">
        <v>0</v>
      </c>
      <c r="W28" s="40">
        <v>0</v>
      </c>
      <c r="X28" s="6">
        <f t="shared" si="0"/>
        <v>0</v>
      </c>
      <c r="Y28" s="15">
        <f t="shared" si="1"/>
        <v>0</v>
      </c>
      <c r="Z28" s="4"/>
      <c r="AA28" s="5"/>
      <c r="AB28" s="4"/>
      <c r="AC28" s="4"/>
      <c r="AD28" s="4"/>
      <c r="AE28" s="5"/>
      <c r="AF28" s="4"/>
      <c r="AG28" s="4"/>
      <c r="AH28" s="4"/>
      <c r="AI28" s="5"/>
      <c r="AJ28" s="4"/>
      <c r="AK28" s="4"/>
      <c r="AL28" s="4"/>
      <c r="AM28" s="5"/>
      <c r="AN28" s="4"/>
      <c r="AO28" s="4"/>
      <c r="AP28" s="4"/>
      <c r="AQ28" s="2"/>
      <c r="AR28" s="1"/>
      <c r="AS28" s="1"/>
      <c r="AT28" s="1"/>
      <c r="AU28" s="2"/>
      <c r="AV28" s="1"/>
      <c r="AW28" s="1"/>
      <c r="AX28" s="1"/>
      <c r="AY28" s="2"/>
      <c r="AZ28" s="1"/>
      <c r="BA28" s="1"/>
      <c r="BB28" s="1"/>
      <c r="BC28" s="2"/>
      <c r="BD28" s="1"/>
      <c r="BE28" s="1"/>
      <c r="BF28" s="1"/>
      <c r="BG28" s="2"/>
      <c r="BH28" s="1"/>
      <c r="BI28" s="1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</row>
    <row r="29" spans="1:153" x14ac:dyDescent="0.3">
      <c r="A29" s="37">
        <v>2013</v>
      </c>
      <c r="B29" s="40" t="s">
        <v>15</v>
      </c>
      <c r="C29" s="39">
        <v>0</v>
      </c>
      <c r="D29" s="11">
        <v>0</v>
      </c>
      <c r="E29" s="40">
        <v>0</v>
      </c>
      <c r="F29" s="39">
        <v>3.0000000000000001E-3</v>
      </c>
      <c r="G29" s="11">
        <v>0.22</v>
      </c>
      <c r="H29" s="40">
        <f t="shared" ref="H29" si="10">G29/F29*1000</f>
        <v>73333.333333333328</v>
      </c>
      <c r="I29" s="39">
        <v>0</v>
      </c>
      <c r="J29" s="11">
        <v>0</v>
      </c>
      <c r="K29" s="40">
        <v>0</v>
      </c>
      <c r="L29" s="39">
        <v>0</v>
      </c>
      <c r="M29" s="11">
        <v>0</v>
      </c>
      <c r="N29" s="40">
        <v>0</v>
      </c>
      <c r="O29" s="39">
        <v>0</v>
      </c>
      <c r="P29" s="11">
        <v>0</v>
      </c>
      <c r="Q29" s="40">
        <v>0</v>
      </c>
      <c r="R29" s="39">
        <v>0</v>
      </c>
      <c r="S29" s="11">
        <v>0</v>
      </c>
      <c r="T29" s="40">
        <v>0</v>
      </c>
      <c r="U29" s="39">
        <v>0</v>
      </c>
      <c r="V29" s="11">
        <v>0</v>
      </c>
      <c r="W29" s="40">
        <v>0</v>
      </c>
      <c r="X29" s="6">
        <f t="shared" si="0"/>
        <v>3.0000000000000001E-3</v>
      </c>
      <c r="Y29" s="15">
        <f t="shared" si="1"/>
        <v>0.22</v>
      </c>
      <c r="Z29" s="4"/>
      <c r="AA29" s="5"/>
      <c r="AB29" s="4"/>
      <c r="AC29" s="4"/>
      <c r="AD29" s="4"/>
      <c r="AE29" s="5"/>
      <c r="AF29" s="4"/>
      <c r="AG29" s="4"/>
      <c r="AH29" s="4"/>
      <c r="AI29" s="5"/>
      <c r="AJ29" s="4"/>
      <c r="AK29" s="4"/>
      <c r="AL29" s="4"/>
      <c r="AM29" s="5"/>
      <c r="AN29" s="4"/>
      <c r="AO29" s="4"/>
      <c r="AP29" s="4"/>
      <c r="AQ29" s="2"/>
      <c r="AR29" s="1"/>
      <c r="AS29" s="1"/>
      <c r="AT29" s="1"/>
      <c r="AU29" s="2"/>
      <c r="AV29" s="1"/>
      <c r="AW29" s="1"/>
      <c r="AX29" s="1"/>
      <c r="AY29" s="2"/>
      <c r="AZ29" s="1"/>
      <c r="BA29" s="1"/>
      <c r="BB29" s="1"/>
      <c r="BC29" s="2"/>
      <c r="BD29" s="1"/>
      <c r="BE29" s="1"/>
      <c r="BF29" s="1"/>
      <c r="BG29" s="2"/>
      <c r="BH29" s="1"/>
      <c r="BI29" s="1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</row>
    <row r="30" spans="1:153" x14ac:dyDescent="0.3">
      <c r="A30" s="37">
        <v>2013</v>
      </c>
      <c r="B30" s="38" t="s">
        <v>16</v>
      </c>
      <c r="C30" s="39">
        <v>0</v>
      </c>
      <c r="D30" s="11">
        <v>0</v>
      </c>
      <c r="E30" s="40">
        <v>0</v>
      </c>
      <c r="F30" s="39">
        <v>0</v>
      </c>
      <c r="G30" s="11">
        <v>0</v>
      </c>
      <c r="H30" s="40">
        <v>0</v>
      </c>
      <c r="I30" s="39">
        <v>0</v>
      </c>
      <c r="J30" s="11">
        <v>0</v>
      </c>
      <c r="K30" s="40">
        <v>0</v>
      </c>
      <c r="L30" s="39">
        <v>0</v>
      </c>
      <c r="M30" s="11">
        <v>0</v>
      </c>
      <c r="N30" s="40">
        <v>0</v>
      </c>
      <c r="O30" s="39">
        <v>0</v>
      </c>
      <c r="P30" s="11">
        <v>0</v>
      </c>
      <c r="Q30" s="40">
        <v>0</v>
      </c>
      <c r="R30" s="39">
        <v>0</v>
      </c>
      <c r="S30" s="11">
        <v>0</v>
      </c>
      <c r="T30" s="40">
        <v>0</v>
      </c>
      <c r="U30" s="39">
        <v>0</v>
      </c>
      <c r="V30" s="11">
        <v>0</v>
      </c>
      <c r="W30" s="40">
        <v>0</v>
      </c>
      <c r="X30" s="6">
        <f t="shared" si="0"/>
        <v>0</v>
      </c>
      <c r="Y30" s="15">
        <f t="shared" si="1"/>
        <v>0</v>
      </c>
      <c r="Z30" s="4"/>
      <c r="AA30" s="5"/>
      <c r="AB30" s="4"/>
      <c r="AC30" s="4"/>
      <c r="AD30" s="4"/>
      <c r="AE30" s="5"/>
      <c r="AF30" s="4"/>
      <c r="AG30" s="4"/>
      <c r="AH30" s="4"/>
      <c r="AI30" s="5"/>
      <c r="AJ30" s="4"/>
      <c r="AK30" s="4"/>
      <c r="AL30" s="4"/>
      <c r="AM30" s="5"/>
      <c r="AN30" s="4"/>
      <c r="AO30" s="4"/>
      <c r="AP30" s="4"/>
      <c r="AQ30" s="2"/>
      <c r="AR30" s="1"/>
      <c r="AS30" s="1"/>
      <c r="AT30" s="1"/>
      <c r="AU30" s="2"/>
      <c r="AV30" s="1"/>
      <c r="AW30" s="1"/>
      <c r="AX30" s="1"/>
      <c r="AY30" s="2"/>
      <c r="AZ30" s="1"/>
      <c r="BA30" s="1"/>
      <c r="BB30" s="1"/>
      <c r="BC30" s="2"/>
      <c r="BD30" s="1"/>
      <c r="BE30" s="1"/>
      <c r="BF30" s="1"/>
      <c r="BG30" s="2"/>
      <c r="BH30" s="1"/>
      <c r="BI30" s="1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</row>
    <row r="31" spans="1:153" ht="15" thickBot="1" x14ac:dyDescent="0.35">
      <c r="A31" s="41"/>
      <c r="B31" s="42" t="s">
        <v>17</v>
      </c>
      <c r="C31" s="43">
        <f t="shared" ref="C31:D31" si="11">SUM(C19:C30)</f>
        <v>0</v>
      </c>
      <c r="D31" s="34">
        <f t="shared" si="11"/>
        <v>0</v>
      </c>
      <c r="E31" s="44"/>
      <c r="F31" s="43">
        <f t="shared" ref="F31:V31" si="12">SUM(F19:F30)</f>
        <v>3.0000000000000001E-3</v>
      </c>
      <c r="G31" s="34">
        <f t="shared" si="12"/>
        <v>0.22</v>
      </c>
      <c r="H31" s="44"/>
      <c r="I31" s="43">
        <f t="shared" si="12"/>
        <v>0.4</v>
      </c>
      <c r="J31" s="34">
        <f t="shared" si="12"/>
        <v>4.71</v>
      </c>
      <c r="K31" s="44"/>
      <c r="L31" s="43">
        <f t="shared" si="12"/>
        <v>0</v>
      </c>
      <c r="M31" s="34">
        <f t="shared" si="12"/>
        <v>0</v>
      </c>
      <c r="N31" s="44"/>
      <c r="O31" s="43">
        <f t="shared" si="12"/>
        <v>0</v>
      </c>
      <c r="P31" s="34">
        <f t="shared" si="12"/>
        <v>0</v>
      </c>
      <c r="Q31" s="44"/>
      <c r="R31" s="43">
        <f t="shared" ref="R31:S31" si="13">SUM(R19:R30)</f>
        <v>0</v>
      </c>
      <c r="S31" s="34">
        <f t="shared" si="13"/>
        <v>0</v>
      </c>
      <c r="T31" s="44"/>
      <c r="U31" s="43">
        <f t="shared" si="12"/>
        <v>0</v>
      </c>
      <c r="V31" s="34">
        <f t="shared" si="12"/>
        <v>0</v>
      </c>
      <c r="W31" s="44"/>
      <c r="X31" s="35">
        <f t="shared" si="0"/>
        <v>0.40300000000000002</v>
      </c>
      <c r="Y31" s="36">
        <f t="shared" si="1"/>
        <v>4.93</v>
      </c>
      <c r="Z31" s="4"/>
      <c r="AA31" s="5"/>
      <c r="AB31" s="4"/>
      <c r="AC31" s="4"/>
      <c r="AD31" s="4"/>
      <c r="AE31" s="5"/>
      <c r="AF31" s="4"/>
      <c r="AG31" s="4"/>
      <c r="AH31" s="4"/>
      <c r="AI31" s="5"/>
      <c r="AJ31" s="4"/>
      <c r="AK31" s="4"/>
      <c r="AL31" s="4"/>
      <c r="AM31" s="5"/>
      <c r="AN31" s="4"/>
      <c r="AO31" s="4"/>
      <c r="AP31" s="4"/>
      <c r="AQ31" s="2"/>
      <c r="AR31" s="1"/>
      <c r="AS31" s="1"/>
      <c r="AT31" s="1"/>
      <c r="AU31" s="2"/>
      <c r="AV31" s="1"/>
      <c r="AW31" s="1"/>
      <c r="AX31" s="1"/>
      <c r="AY31" s="2"/>
      <c r="AZ31" s="1"/>
      <c r="BA31" s="1"/>
      <c r="BB31" s="1"/>
      <c r="BC31" s="2"/>
      <c r="BD31" s="1"/>
      <c r="BE31" s="1"/>
      <c r="BF31" s="1"/>
      <c r="BG31" s="2"/>
      <c r="BH31" s="1"/>
      <c r="BI31" s="1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</row>
    <row r="32" spans="1:153" x14ac:dyDescent="0.3">
      <c r="A32" s="37">
        <v>2014</v>
      </c>
      <c r="B32" s="38" t="s">
        <v>5</v>
      </c>
      <c r="C32" s="39">
        <v>0</v>
      </c>
      <c r="D32" s="11">
        <v>0</v>
      </c>
      <c r="E32" s="40">
        <v>0</v>
      </c>
      <c r="F32" s="39">
        <v>0</v>
      </c>
      <c r="G32" s="11">
        <v>0</v>
      </c>
      <c r="H32" s="40">
        <v>0</v>
      </c>
      <c r="I32" s="39">
        <v>0</v>
      </c>
      <c r="J32" s="11">
        <v>0</v>
      </c>
      <c r="K32" s="40">
        <v>0</v>
      </c>
      <c r="L32" s="39">
        <v>0</v>
      </c>
      <c r="M32" s="11">
        <v>0</v>
      </c>
      <c r="N32" s="40">
        <v>0</v>
      </c>
      <c r="O32" s="39">
        <v>0</v>
      </c>
      <c r="P32" s="11">
        <v>0</v>
      </c>
      <c r="Q32" s="40">
        <v>0</v>
      </c>
      <c r="R32" s="39">
        <v>0</v>
      </c>
      <c r="S32" s="11">
        <v>0</v>
      </c>
      <c r="T32" s="40">
        <v>0</v>
      </c>
      <c r="U32" s="39">
        <v>0</v>
      </c>
      <c r="V32" s="11">
        <v>0</v>
      </c>
      <c r="W32" s="40">
        <v>0</v>
      </c>
      <c r="X32" s="6">
        <f t="shared" si="0"/>
        <v>0</v>
      </c>
      <c r="Y32" s="15">
        <f t="shared" si="1"/>
        <v>0</v>
      </c>
    </row>
    <row r="33" spans="1:25" x14ac:dyDescent="0.3">
      <c r="A33" s="37">
        <v>2014</v>
      </c>
      <c r="B33" s="38" t="s">
        <v>6</v>
      </c>
      <c r="C33" s="39">
        <v>0</v>
      </c>
      <c r="D33" s="11">
        <v>0</v>
      </c>
      <c r="E33" s="40">
        <v>0</v>
      </c>
      <c r="F33" s="39">
        <v>0</v>
      </c>
      <c r="G33" s="11">
        <v>0</v>
      </c>
      <c r="H33" s="40">
        <v>0</v>
      </c>
      <c r="I33" s="39">
        <v>0</v>
      </c>
      <c r="J33" s="11">
        <v>0</v>
      </c>
      <c r="K33" s="40">
        <v>0</v>
      </c>
      <c r="L33" s="39">
        <v>0</v>
      </c>
      <c r="M33" s="11">
        <v>0</v>
      </c>
      <c r="N33" s="40">
        <v>0</v>
      </c>
      <c r="O33" s="39">
        <v>0</v>
      </c>
      <c r="P33" s="11">
        <v>0</v>
      </c>
      <c r="Q33" s="40">
        <v>0</v>
      </c>
      <c r="R33" s="39">
        <v>0</v>
      </c>
      <c r="S33" s="11">
        <v>0</v>
      </c>
      <c r="T33" s="40">
        <v>0</v>
      </c>
      <c r="U33" s="39">
        <v>0</v>
      </c>
      <c r="V33" s="11">
        <v>0</v>
      </c>
      <c r="W33" s="40">
        <v>0</v>
      </c>
      <c r="X33" s="6">
        <f t="shared" si="0"/>
        <v>0</v>
      </c>
      <c r="Y33" s="15">
        <f t="shared" si="1"/>
        <v>0</v>
      </c>
    </row>
    <row r="34" spans="1:25" x14ac:dyDescent="0.3">
      <c r="A34" s="37">
        <v>2014</v>
      </c>
      <c r="B34" s="38" t="s">
        <v>7</v>
      </c>
      <c r="C34" s="39">
        <v>0</v>
      </c>
      <c r="D34" s="11">
        <v>0</v>
      </c>
      <c r="E34" s="40">
        <v>0</v>
      </c>
      <c r="F34" s="39">
        <v>0</v>
      </c>
      <c r="G34" s="11">
        <v>0</v>
      </c>
      <c r="H34" s="40">
        <v>0</v>
      </c>
      <c r="I34" s="39">
        <v>0</v>
      </c>
      <c r="J34" s="11">
        <v>0</v>
      </c>
      <c r="K34" s="40">
        <v>0</v>
      </c>
      <c r="L34" s="39">
        <v>0</v>
      </c>
      <c r="M34" s="11">
        <v>0</v>
      </c>
      <c r="N34" s="40">
        <v>0</v>
      </c>
      <c r="O34" s="39">
        <v>0</v>
      </c>
      <c r="P34" s="11">
        <v>0</v>
      </c>
      <c r="Q34" s="40">
        <v>0</v>
      </c>
      <c r="R34" s="39">
        <v>0</v>
      </c>
      <c r="S34" s="11">
        <v>0</v>
      </c>
      <c r="T34" s="40">
        <v>0</v>
      </c>
      <c r="U34" s="39">
        <v>0</v>
      </c>
      <c r="V34" s="11">
        <v>0</v>
      </c>
      <c r="W34" s="40">
        <v>0</v>
      </c>
      <c r="X34" s="6">
        <f t="shared" si="0"/>
        <v>0</v>
      </c>
      <c r="Y34" s="15">
        <f t="shared" si="1"/>
        <v>0</v>
      </c>
    </row>
    <row r="35" spans="1:25" x14ac:dyDescent="0.3">
      <c r="A35" s="37">
        <v>2014</v>
      </c>
      <c r="B35" s="38" t="s">
        <v>8</v>
      </c>
      <c r="C35" s="39">
        <v>0</v>
      </c>
      <c r="D35" s="11">
        <v>0</v>
      </c>
      <c r="E35" s="40">
        <v>0</v>
      </c>
      <c r="F35" s="39">
        <v>0</v>
      </c>
      <c r="G35" s="11">
        <v>0</v>
      </c>
      <c r="H35" s="40">
        <v>0</v>
      </c>
      <c r="I35" s="39">
        <v>0</v>
      </c>
      <c r="J35" s="11">
        <v>0</v>
      </c>
      <c r="K35" s="40">
        <v>0</v>
      </c>
      <c r="L35" s="39">
        <v>0</v>
      </c>
      <c r="M35" s="11">
        <v>0</v>
      </c>
      <c r="N35" s="40">
        <v>0</v>
      </c>
      <c r="O35" s="39">
        <v>0</v>
      </c>
      <c r="P35" s="11">
        <v>0</v>
      </c>
      <c r="Q35" s="40">
        <v>0</v>
      </c>
      <c r="R35" s="39">
        <v>0</v>
      </c>
      <c r="S35" s="11">
        <v>0</v>
      </c>
      <c r="T35" s="40">
        <v>0</v>
      </c>
      <c r="U35" s="39">
        <v>0</v>
      </c>
      <c r="V35" s="11">
        <v>0</v>
      </c>
      <c r="W35" s="40">
        <v>0</v>
      </c>
      <c r="X35" s="6">
        <f t="shared" si="0"/>
        <v>0</v>
      </c>
      <c r="Y35" s="15">
        <f t="shared" si="1"/>
        <v>0</v>
      </c>
    </row>
    <row r="36" spans="1:25" x14ac:dyDescent="0.3">
      <c r="A36" s="37">
        <v>2014</v>
      </c>
      <c r="B36" s="38" t="s">
        <v>9</v>
      </c>
      <c r="C36" s="39">
        <v>0</v>
      </c>
      <c r="D36" s="11">
        <v>0</v>
      </c>
      <c r="E36" s="40">
        <v>0</v>
      </c>
      <c r="F36" s="39">
        <v>0</v>
      </c>
      <c r="G36" s="11">
        <v>0</v>
      </c>
      <c r="H36" s="40">
        <v>0</v>
      </c>
      <c r="I36" s="39">
        <v>0</v>
      </c>
      <c r="J36" s="11">
        <v>0</v>
      </c>
      <c r="K36" s="40">
        <v>0</v>
      </c>
      <c r="L36" s="39">
        <v>0</v>
      </c>
      <c r="M36" s="11">
        <v>0</v>
      </c>
      <c r="N36" s="40">
        <v>0</v>
      </c>
      <c r="O36" s="39">
        <v>0</v>
      </c>
      <c r="P36" s="11">
        <v>0</v>
      </c>
      <c r="Q36" s="40">
        <v>0</v>
      </c>
      <c r="R36" s="39">
        <v>0</v>
      </c>
      <c r="S36" s="11">
        <v>0</v>
      </c>
      <c r="T36" s="40">
        <v>0</v>
      </c>
      <c r="U36" s="39">
        <v>0</v>
      </c>
      <c r="V36" s="11">
        <v>0</v>
      </c>
      <c r="W36" s="40">
        <v>0</v>
      </c>
      <c r="X36" s="6">
        <f t="shared" si="0"/>
        <v>0</v>
      </c>
      <c r="Y36" s="15">
        <f t="shared" si="1"/>
        <v>0</v>
      </c>
    </row>
    <row r="37" spans="1:25" x14ac:dyDescent="0.3">
      <c r="A37" s="37">
        <v>2014</v>
      </c>
      <c r="B37" s="38" t="s">
        <v>10</v>
      </c>
      <c r="C37" s="39">
        <v>0</v>
      </c>
      <c r="D37" s="11">
        <v>0</v>
      </c>
      <c r="E37" s="40">
        <v>0</v>
      </c>
      <c r="F37" s="39">
        <v>0</v>
      </c>
      <c r="G37" s="11">
        <v>0</v>
      </c>
      <c r="H37" s="40">
        <v>0</v>
      </c>
      <c r="I37" s="39">
        <v>0</v>
      </c>
      <c r="J37" s="11">
        <v>0</v>
      </c>
      <c r="K37" s="40">
        <v>0</v>
      </c>
      <c r="L37" s="39">
        <v>0</v>
      </c>
      <c r="M37" s="11">
        <v>0</v>
      </c>
      <c r="N37" s="40">
        <v>0</v>
      </c>
      <c r="O37" s="39">
        <v>0</v>
      </c>
      <c r="P37" s="11">
        <v>0</v>
      </c>
      <c r="Q37" s="40">
        <v>0</v>
      </c>
      <c r="R37" s="39">
        <v>0</v>
      </c>
      <c r="S37" s="11">
        <v>0</v>
      </c>
      <c r="T37" s="40">
        <v>0</v>
      </c>
      <c r="U37" s="39">
        <v>0</v>
      </c>
      <c r="V37" s="11">
        <v>0</v>
      </c>
      <c r="W37" s="40">
        <v>0</v>
      </c>
      <c r="X37" s="6">
        <f t="shared" si="0"/>
        <v>0</v>
      </c>
      <c r="Y37" s="15">
        <f t="shared" si="1"/>
        <v>0</v>
      </c>
    </row>
    <row r="38" spans="1:25" x14ac:dyDescent="0.3">
      <c r="A38" s="37">
        <v>2014</v>
      </c>
      <c r="B38" s="38" t="s">
        <v>11</v>
      </c>
      <c r="C38" s="39">
        <v>0</v>
      </c>
      <c r="D38" s="11">
        <v>0</v>
      </c>
      <c r="E38" s="40">
        <v>0</v>
      </c>
      <c r="F38" s="39">
        <v>0</v>
      </c>
      <c r="G38" s="11">
        <v>0</v>
      </c>
      <c r="H38" s="40">
        <v>0</v>
      </c>
      <c r="I38" s="39">
        <v>0</v>
      </c>
      <c r="J38" s="11">
        <v>0</v>
      </c>
      <c r="K38" s="40">
        <v>0</v>
      </c>
      <c r="L38" s="39">
        <v>0</v>
      </c>
      <c r="M38" s="11">
        <v>0</v>
      </c>
      <c r="N38" s="40">
        <v>0</v>
      </c>
      <c r="O38" s="39">
        <v>0</v>
      </c>
      <c r="P38" s="11">
        <v>0</v>
      </c>
      <c r="Q38" s="40">
        <v>0</v>
      </c>
      <c r="R38" s="39">
        <v>0</v>
      </c>
      <c r="S38" s="11">
        <v>0</v>
      </c>
      <c r="T38" s="40">
        <v>0</v>
      </c>
      <c r="U38" s="39">
        <v>0</v>
      </c>
      <c r="V38" s="11">
        <v>0</v>
      </c>
      <c r="W38" s="40">
        <v>0</v>
      </c>
      <c r="X38" s="6">
        <f t="shared" ref="X38:X70" si="14">SUM(F38,I38,L38,O38,U38)</f>
        <v>0</v>
      </c>
      <c r="Y38" s="15">
        <f t="shared" ref="Y38:Y70" si="15">SUM(G38,J38,M38,P38,V38)</f>
        <v>0</v>
      </c>
    </row>
    <row r="39" spans="1:25" x14ac:dyDescent="0.3">
      <c r="A39" s="37">
        <v>2014</v>
      </c>
      <c r="B39" s="38" t="s">
        <v>12</v>
      </c>
      <c r="C39" s="39">
        <v>0</v>
      </c>
      <c r="D39" s="11">
        <v>0</v>
      </c>
      <c r="E39" s="40">
        <v>0</v>
      </c>
      <c r="F39" s="39">
        <v>0</v>
      </c>
      <c r="G39" s="11">
        <v>0</v>
      </c>
      <c r="H39" s="40">
        <v>0</v>
      </c>
      <c r="I39" s="39">
        <v>0</v>
      </c>
      <c r="J39" s="11">
        <v>0</v>
      </c>
      <c r="K39" s="40">
        <v>0</v>
      </c>
      <c r="L39" s="39">
        <v>0</v>
      </c>
      <c r="M39" s="11">
        <v>0</v>
      </c>
      <c r="N39" s="40">
        <v>0</v>
      </c>
      <c r="O39" s="39">
        <v>0</v>
      </c>
      <c r="P39" s="11">
        <v>0</v>
      </c>
      <c r="Q39" s="40">
        <v>0</v>
      </c>
      <c r="R39" s="39">
        <v>0</v>
      </c>
      <c r="S39" s="11">
        <v>0</v>
      </c>
      <c r="T39" s="40">
        <v>0</v>
      </c>
      <c r="U39" s="39">
        <v>0</v>
      </c>
      <c r="V39" s="11">
        <v>0</v>
      </c>
      <c r="W39" s="40">
        <v>0</v>
      </c>
      <c r="X39" s="6">
        <f t="shared" si="14"/>
        <v>0</v>
      </c>
      <c r="Y39" s="15">
        <f t="shared" si="15"/>
        <v>0</v>
      </c>
    </row>
    <row r="40" spans="1:25" x14ac:dyDescent="0.3">
      <c r="A40" s="37">
        <v>2014</v>
      </c>
      <c r="B40" s="38" t="s">
        <v>13</v>
      </c>
      <c r="C40" s="39">
        <v>0</v>
      </c>
      <c r="D40" s="11">
        <v>0</v>
      </c>
      <c r="E40" s="40">
        <v>0</v>
      </c>
      <c r="F40" s="39">
        <v>0</v>
      </c>
      <c r="G40" s="11">
        <v>0</v>
      </c>
      <c r="H40" s="40">
        <v>0</v>
      </c>
      <c r="I40" s="39">
        <v>0</v>
      </c>
      <c r="J40" s="11">
        <v>0</v>
      </c>
      <c r="K40" s="40">
        <v>0</v>
      </c>
      <c r="L40" s="39">
        <v>0</v>
      </c>
      <c r="M40" s="11">
        <v>0</v>
      </c>
      <c r="N40" s="40">
        <v>0</v>
      </c>
      <c r="O40" s="39">
        <v>0</v>
      </c>
      <c r="P40" s="11">
        <v>0</v>
      </c>
      <c r="Q40" s="40">
        <v>0</v>
      </c>
      <c r="R40" s="39">
        <v>0</v>
      </c>
      <c r="S40" s="11">
        <v>0</v>
      </c>
      <c r="T40" s="40">
        <v>0</v>
      </c>
      <c r="U40" s="39">
        <v>0</v>
      </c>
      <c r="V40" s="11">
        <v>0</v>
      </c>
      <c r="W40" s="40">
        <v>0</v>
      </c>
      <c r="X40" s="6">
        <f t="shared" si="14"/>
        <v>0</v>
      </c>
      <c r="Y40" s="15">
        <f t="shared" si="15"/>
        <v>0</v>
      </c>
    </row>
    <row r="41" spans="1:25" x14ac:dyDescent="0.3">
      <c r="A41" s="37">
        <v>2014</v>
      </c>
      <c r="B41" s="38" t="s">
        <v>14</v>
      </c>
      <c r="C41" s="39">
        <v>0</v>
      </c>
      <c r="D41" s="11">
        <v>0</v>
      </c>
      <c r="E41" s="40">
        <v>0</v>
      </c>
      <c r="F41" s="39">
        <v>0</v>
      </c>
      <c r="G41" s="11">
        <v>0</v>
      </c>
      <c r="H41" s="40">
        <v>0</v>
      </c>
      <c r="I41" s="39">
        <v>0</v>
      </c>
      <c r="J41" s="11">
        <v>0</v>
      </c>
      <c r="K41" s="40">
        <v>0</v>
      </c>
      <c r="L41" s="39">
        <v>0</v>
      </c>
      <c r="M41" s="11">
        <v>0</v>
      </c>
      <c r="N41" s="40">
        <v>0</v>
      </c>
      <c r="O41" s="39">
        <v>0</v>
      </c>
      <c r="P41" s="11">
        <v>0</v>
      </c>
      <c r="Q41" s="40">
        <v>0</v>
      </c>
      <c r="R41" s="39">
        <v>0</v>
      </c>
      <c r="S41" s="11">
        <v>0</v>
      </c>
      <c r="T41" s="40">
        <v>0</v>
      </c>
      <c r="U41" s="39">
        <v>0</v>
      </c>
      <c r="V41" s="11">
        <v>0</v>
      </c>
      <c r="W41" s="40">
        <v>0</v>
      </c>
      <c r="X41" s="6">
        <f t="shared" si="14"/>
        <v>0</v>
      </c>
      <c r="Y41" s="15">
        <f t="shared" si="15"/>
        <v>0</v>
      </c>
    </row>
    <row r="42" spans="1:25" x14ac:dyDescent="0.3">
      <c r="A42" s="37">
        <v>2014</v>
      </c>
      <c r="B42" s="40" t="s">
        <v>15</v>
      </c>
      <c r="C42" s="39">
        <v>0</v>
      </c>
      <c r="D42" s="11">
        <v>0</v>
      </c>
      <c r="E42" s="40">
        <v>0</v>
      </c>
      <c r="F42" s="39">
        <v>0</v>
      </c>
      <c r="G42" s="11">
        <v>0</v>
      </c>
      <c r="H42" s="40">
        <v>0</v>
      </c>
      <c r="I42" s="39">
        <v>0</v>
      </c>
      <c r="J42" s="11">
        <v>0</v>
      </c>
      <c r="K42" s="40">
        <v>0</v>
      </c>
      <c r="L42" s="39">
        <v>0</v>
      </c>
      <c r="M42" s="11">
        <v>0</v>
      </c>
      <c r="N42" s="40">
        <v>0</v>
      </c>
      <c r="O42" s="39">
        <v>0</v>
      </c>
      <c r="P42" s="11">
        <v>0</v>
      </c>
      <c r="Q42" s="40">
        <v>0</v>
      </c>
      <c r="R42" s="39">
        <v>0</v>
      </c>
      <c r="S42" s="11">
        <v>0</v>
      </c>
      <c r="T42" s="40">
        <v>0</v>
      </c>
      <c r="U42" s="39">
        <v>0</v>
      </c>
      <c r="V42" s="11">
        <v>0</v>
      </c>
      <c r="W42" s="40">
        <v>0</v>
      </c>
      <c r="X42" s="6">
        <f t="shared" si="14"/>
        <v>0</v>
      </c>
      <c r="Y42" s="15">
        <f t="shared" si="15"/>
        <v>0</v>
      </c>
    </row>
    <row r="43" spans="1:25" x14ac:dyDescent="0.3">
      <c r="A43" s="37">
        <v>2014</v>
      </c>
      <c r="B43" s="38" t="s">
        <v>16</v>
      </c>
      <c r="C43" s="39">
        <v>0</v>
      </c>
      <c r="D43" s="11">
        <v>0</v>
      </c>
      <c r="E43" s="40">
        <v>0</v>
      </c>
      <c r="F43" s="39">
        <v>0</v>
      </c>
      <c r="G43" s="11">
        <v>0</v>
      </c>
      <c r="H43" s="40">
        <v>0</v>
      </c>
      <c r="I43" s="39">
        <v>0</v>
      </c>
      <c r="J43" s="11">
        <v>0</v>
      </c>
      <c r="K43" s="40">
        <v>0</v>
      </c>
      <c r="L43" s="39">
        <v>0</v>
      </c>
      <c r="M43" s="11">
        <v>0</v>
      </c>
      <c r="N43" s="40">
        <v>0</v>
      </c>
      <c r="O43" s="39">
        <v>0</v>
      </c>
      <c r="P43" s="11">
        <v>0</v>
      </c>
      <c r="Q43" s="40">
        <v>0</v>
      </c>
      <c r="R43" s="39">
        <v>0</v>
      </c>
      <c r="S43" s="11">
        <v>0</v>
      </c>
      <c r="T43" s="40">
        <v>0</v>
      </c>
      <c r="U43" s="39">
        <v>0</v>
      </c>
      <c r="V43" s="11">
        <v>0</v>
      </c>
      <c r="W43" s="40">
        <v>0</v>
      </c>
      <c r="X43" s="6">
        <f t="shared" si="14"/>
        <v>0</v>
      </c>
      <c r="Y43" s="15">
        <f t="shared" si="15"/>
        <v>0</v>
      </c>
    </row>
    <row r="44" spans="1:25" ht="15" thickBot="1" x14ac:dyDescent="0.35">
      <c r="A44" s="41"/>
      <c r="B44" s="42" t="s">
        <v>17</v>
      </c>
      <c r="C44" s="43">
        <f t="shared" ref="C44:D44" si="16">SUM(C32:C43)</f>
        <v>0</v>
      </c>
      <c r="D44" s="34">
        <f t="shared" si="16"/>
        <v>0</v>
      </c>
      <c r="E44" s="44"/>
      <c r="F44" s="43">
        <f t="shared" ref="F44:G44" si="17">SUM(F32:F43)</f>
        <v>0</v>
      </c>
      <c r="G44" s="34">
        <f t="shared" si="17"/>
        <v>0</v>
      </c>
      <c r="H44" s="44"/>
      <c r="I44" s="43">
        <f t="shared" ref="I44:J44" si="18">SUM(I32:I43)</f>
        <v>0</v>
      </c>
      <c r="J44" s="34">
        <f t="shared" si="18"/>
        <v>0</v>
      </c>
      <c r="K44" s="44"/>
      <c r="L44" s="43">
        <f t="shared" ref="L44:M44" si="19">SUM(L32:L43)</f>
        <v>0</v>
      </c>
      <c r="M44" s="34">
        <f t="shared" si="19"/>
        <v>0</v>
      </c>
      <c r="N44" s="44"/>
      <c r="O44" s="43">
        <f t="shared" ref="O44:P44" si="20">SUM(O32:O43)</f>
        <v>0</v>
      </c>
      <c r="P44" s="34">
        <f t="shared" si="20"/>
        <v>0</v>
      </c>
      <c r="Q44" s="44"/>
      <c r="R44" s="43">
        <f t="shared" ref="R44:S44" si="21">SUM(R32:R43)</f>
        <v>0</v>
      </c>
      <c r="S44" s="34">
        <f t="shared" si="21"/>
        <v>0</v>
      </c>
      <c r="T44" s="44"/>
      <c r="U44" s="43">
        <f t="shared" ref="U44:V44" si="22">SUM(U32:U43)</f>
        <v>0</v>
      </c>
      <c r="V44" s="34">
        <f t="shared" si="22"/>
        <v>0</v>
      </c>
      <c r="W44" s="44"/>
      <c r="X44" s="35">
        <f t="shared" si="14"/>
        <v>0</v>
      </c>
      <c r="Y44" s="36">
        <f t="shared" si="15"/>
        <v>0</v>
      </c>
    </row>
    <row r="45" spans="1:25" x14ac:dyDescent="0.3">
      <c r="A45" s="37">
        <v>2015</v>
      </c>
      <c r="B45" s="38" t="s">
        <v>5</v>
      </c>
      <c r="C45" s="39">
        <v>0</v>
      </c>
      <c r="D45" s="11">
        <v>0</v>
      </c>
      <c r="E45" s="40">
        <v>0</v>
      </c>
      <c r="F45" s="39">
        <v>0</v>
      </c>
      <c r="G45" s="11">
        <v>0</v>
      </c>
      <c r="H45" s="40">
        <v>0</v>
      </c>
      <c r="I45" s="39">
        <v>1.6E-2</v>
      </c>
      <c r="J45" s="11">
        <v>3.61</v>
      </c>
      <c r="K45" s="40">
        <f t="shared" ref="K45" si="23">J45/I45*1000</f>
        <v>225625</v>
      </c>
      <c r="L45" s="39">
        <v>0</v>
      </c>
      <c r="M45" s="11">
        <v>0</v>
      </c>
      <c r="N45" s="40">
        <v>0</v>
      </c>
      <c r="O45" s="39">
        <v>0</v>
      </c>
      <c r="P45" s="11">
        <v>0</v>
      </c>
      <c r="Q45" s="40">
        <v>0</v>
      </c>
      <c r="R45" s="39">
        <v>0</v>
      </c>
      <c r="S45" s="11">
        <v>0</v>
      </c>
      <c r="T45" s="40">
        <v>0</v>
      </c>
      <c r="U45" s="39">
        <v>0</v>
      </c>
      <c r="V45" s="11">
        <v>0</v>
      </c>
      <c r="W45" s="40">
        <v>0</v>
      </c>
      <c r="X45" s="6">
        <f t="shared" si="14"/>
        <v>1.6E-2</v>
      </c>
      <c r="Y45" s="15">
        <f t="shared" si="15"/>
        <v>3.61</v>
      </c>
    </row>
    <row r="46" spans="1:25" x14ac:dyDescent="0.3">
      <c r="A46" s="37">
        <v>2015</v>
      </c>
      <c r="B46" s="38" t="s">
        <v>6</v>
      </c>
      <c r="C46" s="39">
        <v>0</v>
      </c>
      <c r="D46" s="11">
        <v>0</v>
      </c>
      <c r="E46" s="40">
        <v>0</v>
      </c>
      <c r="F46" s="39">
        <v>0</v>
      </c>
      <c r="G46" s="11">
        <v>0</v>
      </c>
      <c r="H46" s="40">
        <v>0</v>
      </c>
      <c r="I46" s="39">
        <v>0</v>
      </c>
      <c r="J46" s="11">
        <v>0</v>
      </c>
      <c r="K46" s="40">
        <v>0</v>
      </c>
      <c r="L46" s="39">
        <v>0</v>
      </c>
      <c r="M46" s="11">
        <v>0</v>
      </c>
      <c r="N46" s="40">
        <v>0</v>
      </c>
      <c r="O46" s="39">
        <v>0</v>
      </c>
      <c r="P46" s="11">
        <v>0</v>
      </c>
      <c r="Q46" s="40">
        <v>0</v>
      </c>
      <c r="R46" s="39">
        <v>0</v>
      </c>
      <c r="S46" s="11">
        <v>0</v>
      </c>
      <c r="T46" s="40">
        <v>0</v>
      </c>
      <c r="U46" s="39">
        <v>0</v>
      </c>
      <c r="V46" s="11">
        <v>0</v>
      </c>
      <c r="W46" s="40">
        <v>0</v>
      </c>
      <c r="X46" s="6">
        <f t="shared" si="14"/>
        <v>0</v>
      </c>
      <c r="Y46" s="15">
        <f t="shared" si="15"/>
        <v>0</v>
      </c>
    </row>
    <row r="47" spans="1:25" x14ac:dyDescent="0.3">
      <c r="A47" s="37">
        <v>2015</v>
      </c>
      <c r="B47" s="38" t="s">
        <v>7</v>
      </c>
      <c r="C47" s="39">
        <v>0</v>
      </c>
      <c r="D47" s="11">
        <v>0</v>
      </c>
      <c r="E47" s="40">
        <v>0</v>
      </c>
      <c r="F47" s="39">
        <v>0</v>
      </c>
      <c r="G47" s="11">
        <v>0</v>
      </c>
      <c r="H47" s="40">
        <v>0</v>
      </c>
      <c r="I47" s="39">
        <v>0</v>
      </c>
      <c r="J47" s="11">
        <v>0</v>
      </c>
      <c r="K47" s="40">
        <v>0</v>
      </c>
      <c r="L47" s="39">
        <v>0</v>
      </c>
      <c r="M47" s="11">
        <v>0</v>
      </c>
      <c r="N47" s="40">
        <v>0</v>
      </c>
      <c r="O47" s="39">
        <v>0</v>
      </c>
      <c r="P47" s="11">
        <v>0</v>
      </c>
      <c r="Q47" s="40">
        <v>0</v>
      </c>
      <c r="R47" s="39">
        <v>0</v>
      </c>
      <c r="S47" s="11">
        <v>0</v>
      </c>
      <c r="T47" s="40">
        <v>0</v>
      </c>
      <c r="U47" s="39">
        <v>0</v>
      </c>
      <c r="V47" s="11">
        <v>0</v>
      </c>
      <c r="W47" s="40">
        <v>0</v>
      </c>
      <c r="X47" s="6">
        <f t="shared" si="14"/>
        <v>0</v>
      </c>
      <c r="Y47" s="15">
        <f t="shared" si="15"/>
        <v>0</v>
      </c>
    </row>
    <row r="48" spans="1:25" x14ac:dyDescent="0.3">
      <c r="A48" s="37">
        <v>2015</v>
      </c>
      <c r="B48" s="38" t="s">
        <v>8</v>
      </c>
      <c r="C48" s="39">
        <v>0</v>
      </c>
      <c r="D48" s="11">
        <v>0</v>
      </c>
      <c r="E48" s="40">
        <v>0</v>
      </c>
      <c r="F48" s="39">
        <v>0</v>
      </c>
      <c r="G48" s="11">
        <v>0</v>
      </c>
      <c r="H48" s="40">
        <v>0</v>
      </c>
      <c r="I48" s="39">
        <v>0</v>
      </c>
      <c r="J48" s="11">
        <v>0</v>
      </c>
      <c r="K48" s="40">
        <v>0</v>
      </c>
      <c r="L48" s="39">
        <v>0</v>
      </c>
      <c r="M48" s="11">
        <v>0</v>
      </c>
      <c r="N48" s="40">
        <v>0</v>
      </c>
      <c r="O48" s="39">
        <v>0</v>
      </c>
      <c r="P48" s="11">
        <v>0</v>
      </c>
      <c r="Q48" s="40">
        <v>0</v>
      </c>
      <c r="R48" s="39">
        <v>0</v>
      </c>
      <c r="S48" s="11">
        <v>0</v>
      </c>
      <c r="T48" s="40">
        <v>0</v>
      </c>
      <c r="U48" s="39">
        <v>0</v>
      </c>
      <c r="V48" s="11">
        <v>0</v>
      </c>
      <c r="W48" s="40">
        <v>0</v>
      </c>
      <c r="X48" s="6">
        <f t="shared" si="14"/>
        <v>0</v>
      </c>
      <c r="Y48" s="15">
        <f t="shared" si="15"/>
        <v>0</v>
      </c>
    </row>
    <row r="49" spans="1:25" x14ac:dyDescent="0.3">
      <c r="A49" s="37">
        <v>2015</v>
      </c>
      <c r="B49" s="38" t="s">
        <v>9</v>
      </c>
      <c r="C49" s="39">
        <v>0</v>
      </c>
      <c r="D49" s="11">
        <v>0</v>
      </c>
      <c r="E49" s="40">
        <v>0</v>
      </c>
      <c r="F49" s="39">
        <v>0</v>
      </c>
      <c r="G49" s="11">
        <v>0</v>
      </c>
      <c r="H49" s="40">
        <v>0</v>
      </c>
      <c r="I49" s="39">
        <v>0</v>
      </c>
      <c r="J49" s="11">
        <v>0</v>
      </c>
      <c r="K49" s="40">
        <v>0</v>
      </c>
      <c r="L49" s="39">
        <v>0</v>
      </c>
      <c r="M49" s="11">
        <v>0</v>
      </c>
      <c r="N49" s="40">
        <v>0</v>
      </c>
      <c r="O49" s="39">
        <v>0</v>
      </c>
      <c r="P49" s="11">
        <v>0</v>
      </c>
      <c r="Q49" s="40">
        <v>0</v>
      </c>
      <c r="R49" s="39">
        <v>0</v>
      </c>
      <c r="S49" s="11">
        <v>0</v>
      </c>
      <c r="T49" s="40">
        <v>0</v>
      </c>
      <c r="U49" s="39">
        <v>0</v>
      </c>
      <c r="V49" s="11">
        <v>0</v>
      </c>
      <c r="W49" s="40">
        <v>0</v>
      </c>
      <c r="X49" s="6">
        <f t="shared" si="14"/>
        <v>0</v>
      </c>
      <c r="Y49" s="15">
        <f t="shared" si="15"/>
        <v>0</v>
      </c>
    </row>
    <row r="50" spans="1:25" x14ac:dyDescent="0.3">
      <c r="A50" s="37">
        <v>2015</v>
      </c>
      <c r="B50" s="38" t="s">
        <v>10</v>
      </c>
      <c r="C50" s="39">
        <v>0</v>
      </c>
      <c r="D50" s="11">
        <v>0</v>
      </c>
      <c r="E50" s="40">
        <v>0</v>
      </c>
      <c r="F50" s="39">
        <v>0</v>
      </c>
      <c r="G50" s="11">
        <v>0</v>
      </c>
      <c r="H50" s="40">
        <v>0</v>
      </c>
      <c r="I50" s="39">
        <v>0</v>
      </c>
      <c r="J50" s="11">
        <v>0</v>
      </c>
      <c r="K50" s="40">
        <v>0</v>
      </c>
      <c r="L50" s="39">
        <v>0</v>
      </c>
      <c r="M50" s="11">
        <v>0</v>
      </c>
      <c r="N50" s="40">
        <v>0</v>
      </c>
      <c r="O50" s="39">
        <v>0</v>
      </c>
      <c r="P50" s="11">
        <v>0</v>
      </c>
      <c r="Q50" s="40">
        <v>0</v>
      </c>
      <c r="R50" s="39">
        <v>0</v>
      </c>
      <c r="S50" s="11">
        <v>0</v>
      </c>
      <c r="T50" s="40">
        <v>0</v>
      </c>
      <c r="U50" s="39">
        <v>0</v>
      </c>
      <c r="V50" s="11">
        <v>0</v>
      </c>
      <c r="W50" s="40">
        <v>0</v>
      </c>
      <c r="X50" s="6">
        <f t="shared" si="14"/>
        <v>0</v>
      </c>
      <c r="Y50" s="15">
        <f t="shared" si="15"/>
        <v>0</v>
      </c>
    </row>
    <row r="51" spans="1:25" x14ac:dyDescent="0.3">
      <c r="A51" s="37">
        <v>2015</v>
      </c>
      <c r="B51" s="38" t="s">
        <v>11</v>
      </c>
      <c r="C51" s="39">
        <v>0</v>
      </c>
      <c r="D51" s="11">
        <v>0</v>
      </c>
      <c r="E51" s="40">
        <v>0</v>
      </c>
      <c r="F51" s="39">
        <v>0</v>
      </c>
      <c r="G51" s="11">
        <v>0</v>
      </c>
      <c r="H51" s="40">
        <v>0</v>
      </c>
      <c r="I51" s="39">
        <v>0</v>
      </c>
      <c r="J51" s="11">
        <v>0</v>
      </c>
      <c r="K51" s="40">
        <v>0</v>
      </c>
      <c r="L51" s="39">
        <v>0</v>
      </c>
      <c r="M51" s="11">
        <v>0</v>
      </c>
      <c r="N51" s="40">
        <v>0</v>
      </c>
      <c r="O51" s="39">
        <v>0</v>
      </c>
      <c r="P51" s="11">
        <v>0</v>
      </c>
      <c r="Q51" s="40">
        <v>0</v>
      </c>
      <c r="R51" s="39">
        <v>0</v>
      </c>
      <c r="S51" s="11">
        <v>0</v>
      </c>
      <c r="T51" s="40">
        <v>0</v>
      </c>
      <c r="U51" s="39">
        <v>0</v>
      </c>
      <c r="V51" s="11">
        <v>0</v>
      </c>
      <c r="W51" s="40">
        <v>0</v>
      </c>
      <c r="X51" s="6">
        <f t="shared" si="14"/>
        <v>0</v>
      </c>
      <c r="Y51" s="15">
        <f t="shared" si="15"/>
        <v>0</v>
      </c>
    </row>
    <row r="52" spans="1:25" x14ac:dyDescent="0.3">
      <c r="A52" s="37">
        <v>2015</v>
      </c>
      <c r="B52" s="38" t="s">
        <v>12</v>
      </c>
      <c r="C52" s="39">
        <v>0</v>
      </c>
      <c r="D52" s="11">
        <v>0</v>
      </c>
      <c r="E52" s="40">
        <v>0</v>
      </c>
      <c r="F52" s="39">
        <v>0</v>
      </c>
      <c r="G52" s="11">
        <v>0</v>
      </c>
      <c r="H52" s="40">
        <v>0</v>
      </c>
      <c r="I52" s="39">
        <v>0</v>
      </c>
      <c r="J52" s="11">
        <v>0</v>
      </c>
      <c r="K52" s="40">
        <v>0</v>
      </c>
      <c r="L52" s="39">
        <v>0</v>
      </c>
      <c r="M52" s="11">
        <v>0</v>
      </c>
      <c r="N52" s="40">
        <v>0</v>
      </c>
      <c r="O52" s="39">
        <v>0</v>
      </c>
      <c r="P52" s="11">
        <v>0</v>
      </c>
      <c r="Q52" s="40">
        <v>0</v>
      </c>
      <c r="R52" s="39">
        <v>0</v>
      </c>
      <c r="S52" s="11">
        <v>0</v>
      </c>
      <c r="T52" s="40">
        <v>0</v>
      </c>
      <c r="U52" s="39">
        <v>0</v>
      </c>
      <c r="V52" s="11">
        <v>0</v>
      </c>
      <c r="W52" s="40">
        <v>0</v>
      </c>
      <c r="X52" s="6">
        <f t="shared" si="14"/>
        <v>0</v>
      </c>
      <c r="Y52" s="15">
        <f t="shared" si="15"/>
        <v>0</v>
      </c>
    </row>
    <row r="53" spans="1:25" x14ac:dyDescent="0.3">
      <c r="A53" s="37">
        <v>2015</v>
      </c>
      <c r="B53" s="38" t="s">
        <v>13</v>
      </c>
      <c r="C53" s="39">
        <v>0</v>
      </c>
      <c r="D53" s="11">
        <v>0</v>
      </c>
      <c r="E53" s="40">
        <v>0</v>
      </c>
      <c r="F53" s="39">
        <v>0</v>
      </c>
      <c r="G53" s="11">
        <v>0</v>
      </c>
      <c r="H53" s="40">
        <v>0</v>
      </c>
      <c r="I53" s="39">
        <v>0</v>
      </c>
      <c r="J53" s="11">
        <v>0</v>
      </c>
      <c r="K53" s="40">
        <v>0</v>
      </c>
      <c r="L53" s="39">
        <v>0</v>
      </c>
      <c r="M53" s="11">
        <v>0</v>
      </c>
      <c r="N53" s="40">
        <v>0</v>
      </c>
      <c r="O53" s="39">
        <v>0</v>
      </c>
      <c r="P53" s="11">
        <v>0</v>
      </c>
      <c r="Q53" s="40">
        <v>0</v>
      </c>
      <c r="R53" s="39">
        <v>0</v>
      </c>
      <c r="S53" s="11">
        <v>0</v>
      </c>
      <c r="T53" s="40">
        <v>0</v>
      </c>
      <c r="U53" s="39">
        <v>0</v>
      </c>
      <c r="V53" s="11">
        <v>0</v>
      </c>
      <c r="W53" s="40">
        <v>0</v>
      </c>
      <c r="X53" s="6">
        <f t="shared" si="14"/>
        <v>0</v>
      </c>
      <c r="Y53" s="15">
        <f t="shared" si="15"/>
        <v>0</v>
      </c>
    </row>
    <row r="54" spans="1:25" x14ac:dyDescent="0.3">
      <c r="A54" s="37">
        <v>2015</v>
      </c>
      <c r="B54" s="38" t="s">
        <v>14</v>
      </c>
      <c r="C54" s="39">
        <v>0</v>
      </c>
      <c r="D54" s="11">
        <v>0</v>
      </c>
      <c r="E54" s="40">
        <v>0</v>
      </c>
      <c r="F54" s="39">
        <v>0</v>
      </c>
      <c r="G54" s="11">
        <v>0</v>
      </c>
      <c r="H54" s="40">
        <v>0</v>
      </c>
      <c r="I54" s="39">
        <v>0</v>
      </c>
      <c r="J54" s="11">
        <v>0</v>
      </c>
      <c r="K54" s="40">
        <v>0</v>
      </c>
      <c r="L54" s="39">
        <v>0</v>
      </c>
      <c r="M54" s="11">
        <v>0</v>
      </c>
      <c r="N54" s="40">
        <v>0</v>
      </c>
      <c r="O54" s="39">
        <v>0</v>
      </c>
      <c r="P54" s="11">
        <v>0</v>
      </c>
      <c r="Q54" s="40">
        <v>0</v>
      </c>
      <c r="R54" s="39">
        <v>0</v>
      </c>
      <c r="S54" s="11">
        <v>0</v>
      </c>
      <c r="T54" s="40">
        <v>0</v>
      </c>
      <c r="U54" s="39">
        <v>0</v>
      </c>
      <c r="V54" s="11">
        <v>0</v>
      </c>
      <c r="W54" s="40">
        <v>0</v>
      </c>
      <c r="X54" s="6">
        <f t="shared" si="14"/>
        <v>0</v>
      </c>
      <c r="Y54" s="15">
        <f t="shared" si="15"/>
        <v>0</v>
      </c>
    </row>
    <row r="55" spans="1:25" x14ac:dyDescent="0.3">
      <c r="A55" s="37">
        <v>2015</v>
      </c>
      <c r="B55" s="40" t="s">
        <v>15</v>
      </c>
      <c r="C55" s="39">
        <v>0</v>
      </c>
      <c r="D55" s="11">
        <v>0</v>
      </c>
      <c r="E55" s="40">
        <v>0</v>
      </c>
      <c r="F55" s="39">
        <v>0</v>
      </c>
      <c r="G55" s="11">
        <v>0</v>
      </c>
      <c r="H55" s="40">
        <v>0</v>
      </c>
      <c r="I55" s="39">
        <v>0</v>
      </c>
      <c r="J55" s="11">
        <v>0</v>
      </c>
      <c r="K55" s="40">
        <v>0</v>
      </c>
      <c r="L55" s="39">
        <v>0</v>
      </c>
      <c r="M55" s="11">
        <v>0</v>
      </c>
      <c r="N55" s="40">
        <v>0</v>
      </c>
      <c r="O55" s="39">
        <v>0</v>
      </c>
      <c r="P55" s="11">
        <v>0</v>
      </c>
      <c r="Q55" s="40">
        <v>0</v>
      </c>
      <c r="R55" s="39">
        <v>0</v>
      </c>
      <c r="S55" s="11">
        <v>0</v>
      </c>
      <c r="T55" s="40">
        <v>0</v>
      </c>
      <c r="U55" s="39">
        <v>0</v>
      </c>
      <c r="V55" s="11">
        <v>0</v>
      </c>
      <c r="W55" s="40">
        <v>0</v>
      </c>
      <c r="X55" s="6">
        <f t="shared" si="14"/>
        <v>0</v>
      </c>
      <c r="Y55" s="15">
        <f t="shared" si="15"/>
        <v>0</v>
      </c>
    </row>
    <row r="56" spans="1:25" x14ac:dyDescent="0.3">
      <c r="A56" s="37">
        <v>2015</v>
      </c>
      <c r="B56" s="38" t="s">
        <v>16</v>
      </c>
      <c r="C56" s="39">
        <v>0</v>
      </c>
      <c r="D56" s="11">
        <v>0</v>
      </c>
      <c r="E56" s="40">
        <v>0</v>
      </c>
      <c r="F56" s="39">
        <v>0</v>
      </c>
      <c r="G56" s="11">
        <v>0</v>
      </c>
      <c r="H56" s="40">
        <v>0</v>
      </c>
      <c r="I56" s="39">
        <v>0</v>
      </c>
      <c r="J56" s="11">
        <v>0</v>
      </c>
      <c r="K56" s="40">
        <v>0</v>
      </c>
      <c r="L56" s="39">
        <v>0</v>
      </c>
      <c r="M56" s="11">
        <v>0</v>
      </c>
      <c r="N56" s="40">
        <v>0</v>
      </c>
      <c r="O56" s="39">
        <v>0</v>
      </c>
      <c r="P56" s="11">
        <v>0</v>
      </c>
      <c r="Q56" s="40">
        <v>0</v>
      </c>
      <c r="R56" s="39">
        <v>0</v>
      </c>
      <c r="S56" s="11">
        <v>0</v>
      </c>
      <c r="T56" s="40">
        <v>0</v>
      </c>
      <c r="U56" s="39">
        <v>0</v>
      </c>
      <c r="V56" s="11">
        <v>0</v>
      </c>
      <c r="W56" s="40">
        <v>0</v>
      </c>
      <c r="X56" s="6">
        <f t="shared" si="14"/>
        <v>0</v>
      </c>
      <c r="Y56" s="15">
        <f t="shared" si="15"/>
        <v>0</v>
      </c>
    </row>
    <row r="57" spans="1:25" ht="15" thickBot="1" x14ac:dyDescent="0.35">
      <c r="A57" s="41"/>
      <c r="B57" s="42" t="s">
        <v>17</v>
      </c>
      <c r="C57" s="43">
        <f t="shared" ref="C57:D57" si="24">SUM(C45:C56)</f>
        <v>0</v>
      </c>
      <c r="D57" s="34">
        <f t="shared" si="24"/>
        <v>0</v>
      </c>
      <c r="E57" s="44"/>
      <c r="F57" s="43">
        <f t="shared" ref="F57:G57" si="25">SUM(F45:F56)</f>
        <v>0</v>
      </c>
      <c r="G57" s="34">
        <f t="shared" si="25"/>
        <v>0</v>
      </c>
      <c r="H57" s="44"/>
      <c r="I57" s="43">
        <f t="shared" ref="I57:J57" si="26">SUM(I45:I56)</f>
        <v>1.6E-2</v>
      </c>
      <c r="J57" s="34">
        <f t="shared" si="26"/>
        <v>3.61</v>
      </c>
      <c r="K57" s="44"/>
      <c r="L57" s="43">
        <f t="shared" ref="L57:M57" si="27">SUM(L45:L56)</f>
        <v>0</v>
      </c>
      <c r="M57" s="34">
        <f t="shared" si="27"/>
        <v>0</v>
      </c>
      <c r="N57" s="44"/>
      <c r="O57" s="43">
        <f t="shared" ref="O57:P57" si="28">SUM(O45:O56)</f>
        <v>0</v>
      </c>
      <c r="P57" s="34">
        <f t="shared" si="28"/>
        <v>0</v>
      </c>
      <c r="Q57" s="44"/>
      <c r="R57" s="43">
        <f t="shared" ref="R57:S57" si="29">SUM(R45:R56)</f>
        <v>0</v>
      </c>
      <c r="S57" s="34">
        <f t="shared" si="29"/>
        <v>0</v>
      </c>
      <c r="T57" s="44"/>
      <c r="U57" s="43">
        <f t="shared" ref="U57:V57" si="30">SUM(U45:U56)</f>
        <v>0</v>
      </c>
      <c r="V57" s="34">
        <f t="shared" si="30"/>
        <v>0</v>
      </c>
      <c r="W57" s="44"/>
      <c r="X57" s="35">
        <f t="shared" si="14"/>
        <v>1.6E-2</v>
      </c>
      <c r="Y57" s="36">
        <f t="shared" si="15"/>
        <v>3.61</v>
      </c>
    </row>
    <row r="58" spans="1:25" x14ac:dyDescent="0.3">
      <c r="A58" s="37">
        <v>2016</v>
      </c>
      <c r="B58" s="38" t="s">
        <v>5</v>
      </c>
      <c r="C58" s="39">
        <v>0</v>
      </c>
      <c r="D58" s="11">
        <v>0</v>
      </c>
      <c r="E58" s="40">
        <v>0</v>
      </c>
      <c r="F58" s="39">
        <v>0</v>
      </c>
      <c r="G58" s="11">
        <v>0</v>
      </c>
      <c r="H58" s="40">
        <v>0</v>
      </c>
      <c r="I58" s="39">
        <v>0</v>
      </c>
      <c r="J58" s="11">
        <v>0</v>
      </c>
      <c r="K58" s="40">
        <v>0</v>
      </c>
      <c r="L58" s="39">
        <v>0</v>
      </c>
      <c r="M58" s="11">
        <v>0</v>
      </c>
      <c r="N58" s="40">
        <v>0</v>
      </c>
      <c r="O58" s="39">
        <v>0</v>
      </c>
      <c r="P58" s="11">
        <v>0</v>
      </c>
      <c r="Q58" s="40">
        <v>0</v>
      </c>
      <c r="R58" s="39">
        <v>0</v>
      </c>
      <c r="S58" s="11">
        <v>0</v>
      </c>
      <c r="T58" s="40">
        <v>0</v>
      </c>
      <c r="U58" s="39">
        <v>0</v>
      </c>
      <c r="V58" s="11">
        <v>0</v>
      </c>
      <c r="W58" s="40">
        <v>0</v>
      </c>
      <c r="X58" s="6">
        <f t="shared" si="14"/>
        <v>0</v>
      </c>
      <c r="Y58" s="15">
        <f t="shared" si="15"/>
        <v>0</v>
      </c>
    </row>
    <row r="59" spans="1:25" x14ac:dyDescent="0.3">
      <c r="A59" s="37">
        <v>2016</v>
      </c>
      <c r="B59" s="38" t="s">
        <v>6</v>
      </c>
      <c r="C59" s="39">
        <v>0</v>
      </c>
      <c r="D59" s="11">
        <v>0</v>
      </c>
      <c r="E59" s="40">
        <v>0</v>
      </c>
      <c r="F59" s="39">
        <v>0</v>
      </c>
      <c r="G59" s="11">
        <v>0</v>
      </c>
      <c r="H59" s="40">
        <v>0</v>
      </c>
      <c r="I59" s="39">
        <v>0</v>
      </c>
      <c r="J59" s="11">
        <v>0</v>
      </c>
      <c r="K59" s="40">
        <v>0</v>
      </c>
      <c r="L59" s="39">
        <v>0</v>
      </c>
      <c r="M59" s="11">
        <v>0</v>
      </c>
      <c r="N59" s="40">
        <v>0</v>
      </c>
      <c r="O59" s="39">
        <v>0</v>
      </c>
      <c r="P59" s="11">
        <v>0</v>
      </c>
      <c r="Q59" s="40">
        <v>0</v>
      </c>
      <c r="R59" s="39">
        <v>0</v>
      </c>
      <c r="S59" s="11">
        <v>0</v>
      </c>
      <c r="T59" s="40">
        <v>0</v>
      </c>
      <c r="U59" s="39">
        <v>0</v>
      </c>
      <c r="V59" s="11">
        <v>0</v>
      </c>
      <c r="W59" s="40">
        <v>0</v>
      </c>
      <c r="X59" s="6">
        <f t="shared" si="14"/>
        <v>0</v>
      </c>
      <c r="Y59" s="15">
        <f t="shared" si="15"/>
        <v>0</v>
      </c>
    </row>
    <row r="60" spans="1:25" x14ac:dyDescent="0.3">
      <c r="A60" s="37">
        <v>2016</v>
      </c>
      <c r="B60" s="38" t="s">
        <v>7</v>
      </c>
      <c r="C60" s="39">
        <v>0</v>
      </c>
      <c r="D60" s="11">
        <v>0</v>
      </c>
      <c r="E60" s="40">
        <v>0</v>
      </c>
      <c r="F60" s="39">
        <v>0</v>
      </c>
      <c r="G60" s="11">
        <v>0</v>
      </c>
      <c r="H60" s="40">
        <v>0</v>
      </c>
      <c r="I60" s="39">
        <v>0</v>
      </c>
      <c r="J60" s="11">
        <v>0</v>
      </c>
      <c r="K60" s="40">
        <v>0</v>
      </c>
      <c r="L60" s="39">
        <v>0</v>
      </c>
      <c r="M60" s="11">
        <v>0</v>
      </c>
      <c r="N60" s="40">
        <v>0</v>
      </c>
      <c r="O60" s="39">
        <v>0</v>
      </c>
      <c r="P60" s="11">
        <v>0</v>
      </c>
      <c r="Q60" s="40">
        <v>0</v>
      </c>
      <c r="R60" s="39">
        <v>0</v>
      </c>
      <c r="S60" s="11">
        <v>0</v>
      </c>
      <c r="T60" s="40">
        <v>0</v>
      </c>
      <c r="U60" s="39">
        <v>0</v>
      </c>
      <c r="V60" s="11">
        <v>0</v>
      </c>
      <c r="W60" s="40">
        <v>0</v>
      </c>
      <c r="X60" s="6">
        <f t="shared" si="14"/>
        <v>0</v>
      </c>
      <c r="Y60" s="15">
        <f t="shared" si="15"/>
        <v>0</v>
      </c>
    </row>
    <row r="61" spans="1:25" x14ac:dyDescent="0.3">
      <c r="A61" s="37">
        <v>2016</v>
      </c>
      <c r="B61" s="38" t="s">
        <v>8</v>
      </c>
      <c r="C61" s="39">
        <v>0</v>
      </c>
      <c r="D61" s="11">
        <v>0</v>
      </c>
      <c r="E61" s="40">
        <v>0</v>
      </c>
      <c r="F61" s="39">
        <v>0</v>
      </c>
      <c r="G61" s="11">
        <v>0</v>
      </c>
      <c r="H61" s="40">
        <v>0</v>
      </c>
      <c r="I61" s="39">
        <v>0</v>
      </c>
      <c r="J61" s="11">
        <v>0</v>
      </c>
      <c r="K61" s="40">
        <v>0</v>
      </c>
      <c r="L61" s="39">
        <v>0</v>
      </c>
      <c r="M61" s="11">
        <v>0</v>
      </c>
      <c r="N61" s="40">
        <v>0</v>
      </c>
      <c r="O61" s="39">
        <v>0</v>
      </c>
      <c r="P61" s="11">
        <v>0</v>
      </c>
      <c r="Q61" s="40">
        <v>0</v>
      </c>
      <c r="R61" s="39">
        <v>0</v>
      </c>
      <c r="S61" s="11">
        <v>0</v>
      </c>
      <c r="T61" s="40">
        <v>0</v>
      </c>
      <c r="U61" s="39">
        <v>0</v>
      </c>
      <c r="V61" s="11">
        <v>0</v>
      </c>
      <c r="W61" s="40">
        <v>0</v>
      </c>
      <c r="X61" s="6">
        <f t="shared" si="14"/>
        <v>0</v>
      </c>
      <c r="Y61" s="15">
        <f t="shared" si="15"/>
        <v>0</v>
      </c>
    </row>
    <row r="62" spans="1:25" x14ac:dyDescent="0.3">
      <c r="A62" s="37">
        <v>2016</v>
      </c>
      <c r="B62" s="38" t="s">
        <v>9</v>
      </c>
      <c r="C62" s="39">
        <v>0</v>
      </c>
      <c r="D62" s="11">
        <v>0</v>
      </c>
      <c r="E62" s="40">
        <v>0</v>
      </c>
      <c r="F62" s="39">
        <v>0</v>
      </c>
      <c r="G62" s="11">
        <v>0</v>
      </c>
      <c r="H62" s="40">
        <v>0</v>
      </c>
      <c r="I62" s="39">
        <v>0</v>
      </c>
      <c r="J62" s="11">
        <v>0</v>
      </c>
      <c r="K62" s="40">
        <v>0</v>
      </c>
      <c r="L62" s="39">
        <v>0</v>
      </c>
      <c r="M62" s="11">
        <v>0</v>
      </c>
      <c r="N62" s="40">
        <v>0</v>
      </c>
      <c r="O62" s="39">
        <v>0</v>
      </c>
      <c r="P62" s="11">
        <v>0</v>
      </c>
      <c r="Q62" s="40">
        <v>0</v>
      </c>
      <c r="R62" s="39">
        <v>0</v>
      </c>
      <c r="S62" s="11">
        <v>0</v>
      </c>
      <c r="T62" s="40">
        <v>0</v>
      </c>
      <c r="U62" s="39">
        <v>0</v>
      </c>
      <c r="V62" s="11">
        <v>0</v>
      </c>
      <c r="W62" s="40">
        <v>0</v>
      </c>
      <c r="X62" s="6">
        <f t="shared" si="14"/>
        <v>0</v>
      </c>
      <c r="Y62" s="15">
        <f t="shared" si="15"/>
        <v>0</v>
      </c>
    </row>
    <row r="63" spans="1:25" x14ac:dyDescent="0.3">
      <c r="A63" s="37">
        <v>2016</v>
      </c>
      <c r="B63" s="38" t="s">
        <v>10</v>
      </c>
      <c r="C63" s="39">
        <v>0</v>
      </c>
      <c r="D63" s="11">
        <v>0</v>
      </c>
      <c r="E63" s="40">
        <v>0</v>
      </c>
      <c r="F63" s="39">
        <v>0</v>
      </c>
      <c r="G63" s="11">
        <v>0</v>
      </c>
      <c r="H63" s="40">
        <v>0</v>
      </c>
      <c r="I63" s="39">
        <v>0</v>
      </c>
      <c r="J63" s="11">
        <v>0</v>
      </c>
      <c r="K63" s="40">
        <v>0</v>
      </c>
      <c r="L63" s="39">
        <v>0</v>
      </c>
      <c r="M63" s="11">
        <v>0</v>
      </c>
      <c r="N63" s="40">
        <v>0</v>
      </c>
      <c r="O63" s="39">
        <v>0</v>
      </c>
      <c r="P63" s="11">
        <v>0</v>
      </c>
      <c r="Q63" s="40">
        <v>0</v>
      </c>
      <c r="R63" s="39">
        <v>0</v>
      </c>
      <c r="S63" s="11">
        <v>0</v>
      </c>
      <c r="T63" s="40">
        <v>0</v>
      </c>
      <c r="U63" s="39">
        <v>0</v>
      </c>
      <c r="V63" s="11">
        <v>0</v>
      </c>
      <c r="W63" s="40">
        <v>0</v>
      </c>
      <c r="X63" s="6">
        <f t="shared" si="14"/>
        <v>0</v>
      </c>
      <c r="Y63" s="15">
        <f t="shared" si="15"/>
        <v>0</v>
      </c>
    </row>
    <row r="64" spans="1:25" x14ac:dyDescent="0.3">
      <c r="A64" s="37">
        <v>2016</v>
      </c>
      <c r="B64" s="38" t="s">
        <v>11</v>
      </c>
      <c r="C64" s="39">
        <v>0</v>
      </c>
      <c r="D64" s="11">
        <v>0</v>
      </c>
      <c r="E64" s="40">
        <v>0</v>
      </c>
      <c r="F64" s="39">
        <v>0</v>
      </c>
      <c r="G64" s="11">
        <v>0</v>
      </c>
      <c r="H64" s="40">
        <v>0</v>
      </c>
      <c r="I64" s="39">
        <v>0</v>
      </c>
      <c r="J64" s="11">
        <v>0</v>
      </c>
      <c r="K64" s="40">
        <v>0</v>
      </c>
      <c r="L64" s="39">
        <v>0</v>
      </c>
      <c r="M64" s="11">
        <v>0</v>
      </c>
      <c r="N64" s="40">
        <v>0</v>
      </c>
      <c r="O64" s="39">
        <v>0</v>
      </c>
      <c r="P64" s="11">
        <v>0</v>
      </c>
      <c r="Q64" s="40">
        <v>0</v>
      </c>
      <c r="R64" s="39">
        <v>0</v>
      </c>
      <c r="S64" s="11">
        <v>0</v>
      </c>
      <c r="T64" s="40">
        <v>0</v>
      </c>
      <c r="U64" s="39">
        <v>0</v>
      </c>
      <c r="V64" s="11">
        <v>0</v>
      </c>
      <c r="W64" s="40">
        <v>0</v>
      </c>
      <c r="X64" s="6">
        <f t="shared" si="14"/>
        <v>0</v>
      </c>
      <c r="Y64" s="15">
        <f t="shared" si="15"/>
        <v>0</v>
      </c>
    </row>
    <row r="65" spans="1:25" x14ac:dyDescent="0.3">
      <c r="A65" s="37">
        <v>2016</v>
      </c>
      <c r="B65" s="38" t="s">
        <v>12</v>
      </c>
      <c r="C65" s="39">
        <v>0</v>
      </c>
      <c r="D65" s="11">
        <v>0</v>
      </c>
      <c r="E65" s="40">
        <v>0</v>
      </c>
      <c r="F65" s="39">
        <v>0</v>
      </c>
      <c r="G65" s="11">
        <v>0</v>
      </c>
      <c r="H65" s="40">
        <v>0</v>
      </c>
      <c r="I65" s="39">
        <v>0</v>
      </c>
      <c r="J65" s="11">
        <v>0</v>
      </c>
      <c r="K65" s="40">
        <v>0</v>
      </c>
      <c r="L65" s="39">
        <v>0</v>
      </c>
      <c r="M65" s="11">
        <v>0</v>
      </c>
      <c r="N65" s="40">
        <v>0</v>
      </c>
      <c r="O65" s="39">
        <v>0</v>
      </c>
      <c r="P65" s="11">
        <v>0</v>
      </c>
      <c r="Q65" s="40">
        <v>0</v>
      </c>
      <c r="R65" s="39">
        <v>0</v>
      </c>
      <c r="S65" s="11">
        <v>0</v>
      </c>
      <c r="T65" s="40">
        <v>0</v>
      </c>
      <c r="U65" s="39">
        <v>0</v>
      </c>
      <c r="V65" s="11">
        <v>0</v>
      </c>
      <c r="W65" s="40">
        <v>0</v>
      </c>
      <c r="X65" s="6">
        <f t="shared" si="14"/>
        <v>0</v>
      </c>
      <c r="Y65" s="15">
        <f t="shared" si="15"/>
        <v>0</v>
      </c>
    </row>
    <row r="66" spans="1:25" x14ac:dyDescent="0.3">
      <c r="A66" s="37">
        <v>2016</v>
      </c>
      <c r="B66" s="38" t="s">
        <v>13</v>
      </c>
      <c r="C66" s="39">
        <v>0</v>
      </c>
      <c r="D66" s="11">
        <v>0</v>
      </c>
      <c r="E66" s="40">
        <v>0</v>
      </c>
      <c r="F66" s="39">
        <v>0</v>
      </c>
      <c r="G66" s="11">
        <v>0</v>
      </c>
      <c r="H66" s="40">
        <v>0</v>
      </c>
      <c r="I66" s="39">
        <v>0</v>
      </c>
      <c r="J66" s="11">
        <v>0</v>
      </c>
      <c r="K66" s="40">
        <v>0</v>
      </c>
      <c r="L66" s="39">
        <v>1048.547</v>
      </c>
      <c r="M66" s="11">
        <v>11230.09</v>
      </c>
      <c r="N66" s="40">
        <f t="shared" ref="N66" si="31">M66/L66*1000</f>
        <v>10710.144609636001</v>
      </c>
      <c r="O66" s="39">
        <v>0</v>
      </c>
      <c r="P66" s="11">
        <v>0</v>
      </c>
      <c r="Q66" s="40">
        <v>0</v>
      </c>
      <c r="R66" s="39">
        <v>0</v>
      </c>
      <c r="S66" s="11">
        <v>0</v>
      </c>
      <c r="T66" s="40">
        <v>0</v>
      </c>
      <c r="U66" s="39">
        <v>0</v>
      </c>
      <c r="V66" s="11">
        <v>0</v>
      </c>
      <c r="W66" s="40">
        <v>0</v>
      </c>
      <c r="X66" s="6">
        <f t="shared" si="14"/>
        <v>1048.547</v>
      </c>
      <c r="Y66" s="15">
        <f t="shared" si="15"/>
        <v>11230.09</v>
      </c>
    </row>
    <row r="67" spans="1:25" x14ac:dyDescent="0.3">
      <c r="A67" s="37">
        <v>2016</v>
      </c>
      <c r="B67" s="38" t="s">
        <v>14</v>
      </c>
      <c r="C67" s="39">
        <v>0</v>
      </c>
      <c r="D67" s="11">
        <v>0</v>
      </c>
      <c r="E67" s="40">
        <v>0</v>
      </c>
      <c r="F67" s="39">
        <v>0</v>
      </c>
      <c r="G67" s="11">
        <v>0</v>
      </c>
      <c r="H67" s="40">
        <v>0</v>
      </c>
      <c r="I67" s="39">
        <v>0</v>
      </c>
      <c r="J67" s="11">
        <v>0</v>
      </c>
      <c r="K67" s="40">
        <v>0</v>
      </c>
      <c r="L67" s="39">
        <v>0</v>
      </c>
      <c r="M67" s="11">
        <v>0</v>
      </c>
      <c r="N67" s="40">
        <v>0</v>
      </c>
      <c r="O67" s="39">
        <v>0</v>
      </c>
      <c r="P67" s="11">
        <v>0</v>
      </c>
      <c r="Q67" s="40">
        <v>0</v>
      </c>
      <c r="R67" s="39">
        <v>0</v>
      </c>
      <c r="S67" s="11">
        <v>0</v>
      </c>
      <c r="T67" s="40">
        <v>0</v>
      </c>
      <c r="U67" s="39">
        <v>0</v>
      </c>
      <c r="V67" s="11">
        <v>0</v>
      </c>
      <c r="W67" s="40">
        <v>0</v>
      </c>
      <c r="X67" s="6">
        <f t="shared" si="14"/>
        <v>0</v>
      </c>
      <c r="Y67" s="15">
        <f t="shared" si="15"/>
        <v>0</v>
      </c>
    </row>
    <row r="68" spans="1:25" x14ac:dyDescent="0.3">
      <c r="A68" s="37">
        <v>2016</v>
      </c>
      <c r="B68" s="40" t="s">
        <v>15</v>
      </c>
      <c r="C68" s="39">
        <v>0</v>
      </c>
      <c r="D68" s="11">
        <v>0</v>
      </c>
      <c r="E68" s="40">
        <v>0</v>
      </c>
      <c r="F68" s="39">
        <v>0</v>
      </c>
      <c r="G68" s="11">
        <v>0</v>
      </c>
      <c r="H68" s="40">
        <v>0</v>
      </c>
      <c r="I68" s="39">
        <v>0</v>
      </c>
      <c r="J68" s="11">
        <v>0</v>
      </c>
      <c r="K68" s="40">
        <v>0</v>
      </c>
      <c r="L68" s="39">
        <v>0</v>
      </c>
      <c r="M68" s="11">
        <v>0</v>
      </c>
      <c r="N68" s="40">
        <v>0</v>
      </c>
      <c r="O68" s="39">
        <v>0</v>
      </c>
      <c r="P68" s="11">
        <v>0</v>
      </c>
      <c r="Q68" s="40">
        <v>0</v>
      </c>
      <c r="R68" s="39">
        <v>0</v>
      </c>
      <c r="S68" s="11">
        <v>0</v>
      </c>
      <c r="T68" s="40">
        <v>0</v>
      </c>
      <c r="U68" s="39">
        <v>0</v>
      </c>
      <c r="V68" s="11">
        <v>0</v>
      </c>
      <c r="W68" s="40">
        <v>0</v>
      </c>
      <c r="X68" s="6">
        <f t="shared" si="14"/>
        <v>0</v>
      </c>
      <c r="Y68" s="15">
        <f t="shared" si="15"/>
        <v>0</v>
      </c>
    </row>
    <row r="69" spans="1:25" x14ac:dyDescent="0.3">
      <c r="A69" s="37">
        <v>2016</v>
      </c>
      <c r="B69" s="38" t="s">
        <v>16</v>
      </c>
      <c r="C69" s="39">
        <v>0</v>
      </c>
      <c r="D69" s="11">
        <v>0</v>
      </c>
      <c r="E69" s="40">
        <v>0</v>
      </c>
      <c r="F69" s="39">
        <v>0</v>
      </c>
      <c r="G69" s="11">
        <v>0</v>
      </c>
      <c r="H69" s="40">
        <v>0</v>
      </c>
      <c r="I69" s="39">
        <v>0</v>
      </c>
      <c r="J69" s="11">
        <v>0</v>
      </c>
      <c r="K69" s="40">
        <v>0</v>
      </c>
      <c r="L69" s="39">
        <v>0</v>
      </c>
      <c r="M69" s="11">
        <v>0</v>
      </c>
      <c r="N69" s="40">
        <v>0</v>
      </c>
      <c r="O69" s="39">
        <v>0</v>
      </c>
      <c r="P69" s="11">
        <v>0</v>
      </c>
      <c r="Q69" s="40">
        <v>0</v>
      </c>
      <c r="R69" s="39">
        <v>0</v>
      </c>
      <c r="S69" s="11">
        <v>0</v>
      </c>
      <c r="T69" s="40">
        <v>0</v>
      </c>
      <c r="U69" s="39">
        <v>0</v>
      </c>
      <c r="V69" s="11">
        <v>0</v>
      </c>
      <c r="W69" s="40">
        <v>0</v>
      </c>
      <c r="X69" s="6">
        <f t="shared" si="14"/>
        <v>0</v>
      </c>
      <c r="Y69" s="15">
        <f t="shared" si="15"/>
        <v>0</v>
      </c>
    </row>
    <row r="70" spans="1:25" ht="15" thickBot="1" x14ac:dyDescent="0.35">
      <c r="A70" s="41"/>
      <c r="B70" s="42" t="s">
        <v>17</v>
      </c>
      <c r="C70" s="43">
        <f t="shared" ref="C70:D70" si="32">SUM(C58:C69)</f>
        <v>0</v>
      </c>
      <c r="D70" s="34">
        <f t="shared" si="32"/>
        <v>0</v>
      </c>
      <c r="E70" s="44"/>
      <c r="F70" s="43">
        <f t="shared" ref="F70:G70" si="33">SUM(F58:F69)</f>
        <v>0</v>
      </c>
      <c r="G70" s="34">
        <f t="shared" si="33"/>
        <v>0</v>
      </c>
      <c r="H70" s="44"/>
      <c r="I70" s="43">
        <f t="shared" ref="I70:J70" si="34">SUM(I58:I69)</f>
        <v>0</v>
      </c>
      <c r="J70" s="34">
        <f t="shared" si="34"/>
        <v>0</v>
      </c>
      <c r="K70" s="44"/>
      <c r="L70" s="43">
        <f t="shared" ref="L70:M70" si="35">SUM(L58:L69)</f>
        <v>1048.547</v>
      </c>
      <c r="M70" s="34">
        <f t="shared" si="35"/>
        <v>11230.09</v>
      </c>
      <c r="N70" s="44"/>
      <c r="O70" s="43">
        <f t="shared" ref="O70:P70" si="36">SUM(O58:O69)</f>
        <v>0</v>
      </c>
      <c r="P70" s="34">
        <f t="shared" si="36"/>
        <v>0</v>
      </c>
      <c r="Q70" s="44"/>
      <c r="R70" s="43">
        <f t="shared" ref="R70:S70" si="37">SUM(R58:R69)</f>
        <v>0</v>
      </c>
      <c r="S70" s="34">
        <f t="shared" si="37"/>
        <v>0</v>
      </c>
      <c r="T70" s="44"/>
      <c r="U70" s="43">
        <f t="shared" ref="U70:V70" si="38">SUM(U58:U69)</f>
        <v>0</v>
      </c>
      <c r="V70" s="34">
        <f t="shared" si="38"/>
        <v>0</v>
      </c>
      <c r="W70" s="44"/>
      <c r="X70" s="35">
        <f t="shared" si="14"/>
        <v>1048.547</v>
      </c>
      <c r="Y70" s="36">
        <f t="shared" si="15"/>
        <v>11230.09</v>
      </c>
    </row>
    <row r="71" spans="1:25" x14ac:dyDescent="0.3">
      <c r="A71" s="37">
        <v>2017</v>
      </c>
      <c r="B71" s="38" t="s">
        <v>5</v>
      </c>
      <c r="C71" s="39">
        <v>0</v>
      </c>
      <c r="D71" s="11">
        <v>0</v>
      </c>
      <c r="E71" s="40">
        <v>0</v>
      </c>
      <c r="F71" s="39">
        <v>0</v>
      </c>
      <c r="G71" s="11">
        <v>0</v>
      </c>
      <c r="H71" s="40">
        <v>0</v>
      </c>
      <c r="I71" s="39">
        <v>1.99</v>
      </c>
      <c r="J71" s="11">
        <v>6.71</v>
      </c>
      <c r="K71" s="40">
        <f t="shared" ref="K71" si="39">J71/I71*1000</f>
        <v>3371.859296482412</v>
      </c>
      <c r="L71" s="39">
        <v>0</v>
      </c>
      <c r="M71" s="11">
        <v>0</v>
      </c>
      <c r="N71" s="40">
        <v>0</v>
      </c>
      <c r="O71" s="39">
        <v>0</v>
      </c>
      <c r="P71" s="11">
        <v>0</v>
      </c>
      <c r="Q71" s="40">
        <v>0</v>
      </c>
      <c r="R71" s="39">
        <v>0</v>
      </c>
      <c r="S71" s="11">
        <v>0</v>
      </c>
      <c r="T71" s="40">
        <v>0</v>
      </c>
      <c r="U71" s="39">
        <v>0</v>
      </c>
      <c r="V71" s="11">
        <v>0</v>
      </c>
      <c r="W71" s="40">
        <v>0</v>
      </c>
      <c r="X71" s="6">
        <f t="shared" ref="X71:X96" si="40">SUM(F71,I71,L71,O71,U71)+C71</f>
        <v>1.99</v>
      </c>
      <c r="Y71" s="15">
        <f t="shared" ref="Y71:Y96" si="41">SUM(G71,J71,M71,P71,V71)+D71</f>
        <v>6.71</v>
      </c>
    </row>
    <row r="72" spans="1:25" x14ac:dyDescent="0.3">
      <c r="A72" s="37">
        <v>2017</v>
      </c>
      <c r="B72" s="38" t="s">
        <v>6</v>
      </c>
      <c r="C72" s="39">
        <v>0</v>
      </c>
      <c r="D72" s="11">
        <v>0</v>
      </c>
      <c r="E72" s="40">
        <v>0</v>
      </c>
      <c r="F72" s="39">
        <v>0</v>
      </c>
      <c r="G72" s="11">
        <v>0</v>
      </c>
      <c r="H72" s="40">
        <v>0</v>
      </c>
      <c r="I72" s="39">
        <v>0</v>
      </c>
      <c r="J72" s="11">
        <v>0</v>
      </c>
      <c r="K72" s="40">
        <v>0</v>
      </c>
      <c r="L72" s="39">
        <v>0</v>
      </c>
      <c r="M72" s="11">
        <v>0</v>
      </c>
      <c r="N72" s="40">
        <v>0</v>
      </c>
      <c r="O72" s="39">
        <v>0</v>
      </c>
      <c r="P72" s="11">
        <v>0</v>
      </c>
      <c r="Q72" s="40">
        <v>0</v>
      </c>
      <c r="R72" s="39">
        <v>0</v>
      </c>
      <c r="S72" s="11">
        <v>0</v>
      </c>
      <c r="T72" s="40">
        <v>0</v>
      </c>
      <c r="U72" s="39">
        <v>0</v>
      </c>
      <c r="V72" s="11">
        <v>0</v>
      </c>
      <c r="W72" s="40">
        <v>0</v>
      </c>
      <c r="X72" s="6">
        <f t="shared" si="40"/>
        <v>0</v>
      </c>
      <c r="Y72" s="15">
        <f t="shared" si="41"/>
        <v>0</v>
      </c>
    </row>
    <row r="73" spans="1:25" x14ac:dyDescent="0.3">
      <c r="A73" s="37">
        <v>2017</v>
      </c>
      <c r="B73" s="38" t="s">
        <v>7</v>
      </c>
      <c r="C73" s="39">
        <v>0</v>
      </c>
      <c r="D73" s="11">
        <v>0</v>
      </c>
      <c r="E73" s="40">
        <v>0</v>
      </c>
      <c r="F73" s="39">
        <v>0</v>
      </c>
      <c r="G73" s="11">
        <v>0</v>
      </c>
      <c r="H73" s="40">
        <v>0</v>
      </c>
      <c r="I73" s="39">
        <v>0</v>
      </c>
      <c r="J73" s="11">
        <v>0</v>
      </c>
      <c r="K73" s="40">
        <v>0</v>
      </c>
      <c r="L73" s="39">
        <v>0</v>
      </c>
      <c r="M73" s="11">
        <v>0</v>
      </c>
      <c r="N73" s="40">
        <v>0</v>
      </c>
      <c r="O73" s="39">
        <v>0</v>
      </c>
      <c r="P73" s="11">
        <v>0</v>
      </c>
      <c r="Q73" s="40">
        <v>0</v>
      </c>
      <c r="R73" s="39">
        <v>0</v>
      </c>
      <c r="S73" s="11">
        <v>0</v>
      </c>
      <c r="T73" s="40">
        <v>0</v>
      </c>
      <c r="U73" s="39">
        <v>0</v>
      </c>
      <c r="V73" s="11">
        <v>0</v>
      </c>
      <c r="W73" s="40">
        <v>0</v>
      </c>
      <c r="X73" s="6">
        <f t="shared" si="40"/>
        <v>0</v>
      </c>
      <c r="Y73" s="15">
        <f t="shared" si="41"/>
        <v>0</v>
      </c>
    </row>
    <row r="74" spans="1:25" x14ac:dyDescent="0.3">
      <c r="A74" s="37">
        <v>2017</v>
      </c>
      <c r="B74" s="38" t="s">
        <v>8</v>
      </c>
      <c r="C74" s="39">
        <v>0</v>
      </c>
      <c r="D74" s="11">
        <v>0</v>
      </c>
      <c r="E74" s="40">
        <v>0</v>
      </c>
      <c r="F74" s="39">
        <v>0</v>
      </c>
      <c r="G74" s="11">
        <v>0</v>
      </c>
      <c r="H74" s="40">
        <v>0</v>
      </c>
      <c r="I74" s="39">
        <v>0</v>
      </c>
      <c r="J74" s="11">
        <v>0</v>
      </c>
      <c r="K74" s="40">
        <v>0</v>
      </c>
      <c r="L74" s="39">
        <v>0</v>
      </c>
      <c r="M74" s="11">
        <v>0</v>
      </c>
      <c r="N74" s="40">
        <v>0</v>
      </c>
      <c r="O74" s="39">
        <v>0</v>
      </c>
      <c r="P74" s="11">
        <v>0</v>
      </c>
      <c r="Q74" s="40">
        <v>0</v>
      </c>
      <c r="R74" s="39">
        <v>0</v>
      </c>
      <c r="S74" s="11">
        <v>0</v>
      </c>
      <c r="T74" s="40">
        <v>0</v>
      </c>
      <c r="U74" s="39">
        <v>0</v>
      </c>
      <c r="V74" s="11">
        <v>0</v>
      </c>
      <c r="W74" s="40">
        <v>0</v>
      </c>
      <c r="X74" s="6">
        <f t="shared" si="40"/>
        <v>0</v>
      </c>
      <c r="Y74" s="15">
        <f t="shared" si="41"/>
        <v>0</v>
      </c>
    </row>
    <row r="75" spans="1:25" x14ac:dyDescent="0.3">
      <c r="A75" s="37">
        <v>2017</v>
      </c>
      <c r="B75" s="38" t="s">
        <v>9</v>
      </c>
      <c r="C75" s="39">
        <v>0</v>
      </c>
      <c r="D75" s="11">
        <v>0</v>
      </c>
      <c r="E75" s="40">
        <v>0</v>
      </c>
      <c r="F75" s="39">
        <v>0</v>
      </c>
      <c r="G75" s="11">
        <v>0</v>
      </c>
      <c r="H75" s="40">
        <v>0</v>
      </c>
      <c r="I75" s="39">
        <v>0</v>
      </c>
      <c r="J75" s="11">
        <v>0</v>
      </c>
      <c r="K75" s="40">
        <v>0</v>
      </c>
      <c r="L75" s="39">
        <v>0</v>
      </c>
      <c r="M75" s="11">
        <v>0</v>
      </c>
      <c r="N75" s="40">
        <v>0</v>
      </c>
      <c r="O75" s="39">
        <v>0</v>
      </c>
      <c r="P75" s="11">
        <v>0</v>
      </c>
      <c r="Q75" s="40">
        <v>0</v>
      </c>
      <c r="R75" s="39">
        <v>0</v>
      </c>
      <c r="S75" s="11">
        <v>0</v>
      </c>
      <c r="T75" s="40">
        <v>0</v>
      </c>
      <c r="U75" s="39">
        <v>0</v>
      </c>
      <c r="V75" s="11">
        <v>0</v>
      </c>
      <c r="W75" s="40">
        <v>0</v>
      </c>
      <c r="X75" s="6">
        <f t="shared" si="40"/>
        <v>0</v>
      </c>
      <c r="Y75" s="15">
        <f t="shared" si="41"/>
        <v>0</v>
      </c>
    </row>
    <row r="76" spans="1:25" x14ac:dyDescent="0.3">
      <c r="A76" s="37">
        <v>2017</v>
      </c>
      <c r="B76" s="38" t="s">
        <v>10</v>
      </c>
      <c r="C76" s="39">
        <v>0</v>
      </c>
      <c r="D76" s="11">
        <v>0</v>
      </c>
      <c r="E76" s="40">
        <v>0</v>
      </c>
      <c r="F76" s="39">
        <v>0</v>
      </c>
      <c r="G76" s="11">
        <v>0</v>
      </c>
      <c r="H76" s="40">
        <v>0</v>
      </c>
      <c r="I76" s="39">
        <v>0</v>
      </c>
      <c r="J76" s="11">
        <v>0</v>
      </c>
      <c r="K76" s="40">
        <v>0</v>
      </c>
      <c r="L76" s="39">
        <v>0</v>
      </c>
      <c r="M76" s="11">
        <v>0</v>
      </c>
      <c r="N76" s="40">
        <v>0</v>
      </c>
      <c r="O76" s="39">
        <v>0</v>
      </c>
      <c r="P76" s="11">
        <v>0</v>
      </c>
      <c r="Q76" s="40">
        <v>0</v>
      </c>
      <c r="R76" s="39">
        <v>0</v>
      </c>
      <c r="S76" s="11">
        <v>0</v>
      </c>
      <c r="T76" s="40">
        <v>0</v>
      </c>
      <c r="U76" s="39">
        <v>0</v>
      </c>
      <c r="V76" s="11">
        <v>0</v>
      </c>
      <c r="W76" s="40">
        <v>0</v>
      </c>
      <c r="X76" s="6">
        <f t="shared" si="40"/>
        <v>0</v>
      </c>
      <c r="Y76" s="15">
        <f t="shared" si="41"/>
        <v>0</v>
      </c>
    </row>
    <row r="77" spans="1:25" x14ac:dyDescent="0.3">
      <c r="A77" s="37">
        <v>2017</v>
      </c>
      <c r="B77" s="38" t="s">
        <v>11</v>
      </c>
      <c r="C77" s="39">
        <v>0.56000000000000005</v>
      </c>
      <c r="D77" s="11">
        <v>146.36000000000001</v>
      </c>
      <c r="E77" s="40">
        <f t="shared" ref="E77:E80" si="42">D77/C77*1000</f>
        <v>261357.14285714284</v>
      </c>
      <c r="F77" s="39">
        <v>0</v>
      </c>
      <c r="G77" s="11">
        <v>0</v>
      </c>
      <c r="H77" s="40">
        <v>0</v>
      </c>
      <c r="I77" s="39">
        <v>0</v>
      </c>
      <c r="J77" s="11">
        <v>0</v>
      </c>
      <c r="K77" s="40">
        <v>0</v>
      </c>
      <c r="L77" s="39">
        <v>0</v>
      </c>
      <c r="M77" s="11">
        <v>0</v>
      </c>
      <c r="N77" s="40">
        <v>0</v>
      </c>
      <c r="O77" s="39">
        <v>0</v>
      </c>
      <c r="P77" s="11">
        <v>0</v>
      </c>
      <c r="Q77" s="40">
        <v>0</v>
      </c>
      <c r="R77" s="39">
        <v>0</v>
      </c>
      <c r="S77" s="11">
        <v>0</v>
      </c>
      <c r="T77" s="40">
        <v>0</v>
      </c>
      <c r="U77" s="39">
        <v>0</v>
      </c>
      <c r="V77" s="11">
        <v>0</v>
      </c>
      <c r="W77" s="40">
        <v>0</v>
      </c>
      <c r="X77" s="6">
        <f t="shared" si="40"/>
        <v>0.56000000000000005</v>
      </c>
      <c r="Y77" s="15">
        <f t="shared" si="41"/>
        <v>146.36000000000001</v>
      </c>
    </row>
    <row r="78" spans="1:25" x14ac:dyDescent="0.3">
      <c r="A78" s="37">
        <v>2017</v>
      </c>
      <c r="B78" s="38" t="s">
        <v>12</v>
      </c>
      <c r="C78" s="39">
        <v>0</v>
      </c>
      <c r="D78" s="11">
        <v>0</v>
      </c>
      <c r="E78" s="40">
        <v>0</v>
      </c>
      <c r="F78" s="39">
        <v>0</v>
      </c>
      <c r="G78" s="11">
        <v>0</v>
      </c>
      <c r="H78" s="40">
        <v>0</v>
      </c>
      <c r="I78" s="39">
        <v>0</v>
      </c>
      <c r="J78" s="11">
        <v>0</v>
      </c>
      <c r="K78" s="40">
        <v>0</v>
      </c>
      <c r="L78" s="39">
        <v>0</v>
      </c>
      <c r="M78" s="11">
        <v>0</v>
      </c>
      <c r="N78" s="40">
        <v>0</v>
      </c>
      <c r="O78" s="39">
        <v>0</v>
      </c>
      <c r="P78" s="11">
        <v>0</v>
      </c>
      <c r="Q78" s="40">
        <v>0</v>
      </c>
      <c r="R78" s="39">
        <v>0</v>
      </c>
      <c r="S78" s="11">
        <v>0</v>
      </c>
      <c r="T78" s="40">
        <v>0</v>
      </c>
      <c r="U78" s="39">
        <v>0</v>
      </c>
      <c r="V78" s="11">
        <v>0</v>
      </c>
      <c r="W78" s="40">
        <v>0</v>
      </c>
      <c r="X78" s="6">
        <f t="shared" si="40"/>
        <v>0</v>
      </c>
      <c r="Y78" s="15">
        <f t="shared" si="41"/>
        <v>0</v>
      </c>
    </row>
    <row r="79" spans="1:25" x14ac:dyDescent="0.3">
      <c r="A79" s="37">
        <v>2017</v>
      </c>
      <c r="B79" s="38" t="s">
        <v>13</v>
      </c>
      <c r="C79" s="39">
        <v>0</v>
      </c>
      <c r="D79" s="11">
        <v>0</v>
      </c>
      <c r="E79" s="40">
        <v>0</v>
      </c>
      <c r="F79" s="39">
        <v>0</v>
      </c>
      <c r="G79" s="11">
        <v>0</v>
      </c>
      <c r="H79" s="40">
        <v>0</v>
      </c>
      <c r="I79" s="39">
        <v>0</v>
      </c>
      <c r="J79" s="11">
        <v>0</v>
      </c>
      <c r="K79" s="40">
        <v>0</v>
      </c>
      <c r="L79" s="39">
        <v>0</v>
      </c>
      <c r="M79" s="11">
        <v>0</v>
      </c>
      <c r="N79" s="40">
        <v>0</v>
      </c>
      <c r="O79" s="39">
        <v>0</v>
      </c>
      <c r="P79" s="11">
        <v>0</v>
      </c>
      <c r="Q79" s="40">
        <v>0</v>
      </c>
      <c r="R79" s="39">
        <v>0</v>
      </c>
      <c r="S79" s="11">
        <v>0</v>
      </c>
      <c r="T79" s="40">
        <v>0</v>
      </c>
      <c r="U79" s="39">
        <v>0</v>
      </c>
      <c r="V79" s="11">
        <v>0</v>
      </c>
      <c r="W79" s="40">
        <v>0</v>
      </c>
      <c r="X79" s="6">
        <f t="shared" si="40"/>
        <v>0</v>
      </c>
      <c r="Y79" s="15">
        <f t="shared" si="41"/>
        <v>0</v>
      </c>
    </row>
    <row r="80" spans="1:25" x14ac:dyDescent="0.3">
      <c r="A80" s="37">
        <v>2017</v>
      </c>
      <c r="B80" s="38" t="s">
        <v>14</v>
      </c>
      <c r="C80" s="39">
        <v>0.85</v>
      </c>
      <c r="D80" s="11">
        <v>245.92</v>
      </c>
      <c r="E80" s="40">
        <f t="shared" si="42"/>
        <v>289317.64705882355</v>
      </c>
      <c r="F80" s="39">
        <v>0</v>
      </c>
      <c r="G80" s="11">
        <v>0</v>
      </c>
      <c r="H80" s="40">
        <v>0</v>
      </c>
      <c r="I80" s="39">
        <v>0</v>
      </c>
      <c r="J80" s="11">
        <v>0</v>
      </c>
      <c r="K80" s="40">
        <v>0</v>
      </c>
      <c r="L80" s="39">
        <v>0</v>
      </c>
      <c r="M80" s="11">
        <v>0</v>
      </c>
      <c r="N80" s="40">
        <v>0</v>
      </c>
      <c r="O80" s="39">
        <v>0</v>
      </c>
      <c r="P80" s="11">
        <v>0</v>
      </c>
      <c r="Q80" s="40">
        <v>0</v>
      </c>
      <c r="R80" s="39">
        <v>0</v>
      </c>
      <c r="S80" s="11">
        <v>0</v>
      </c>
      <c r="T80" s="40">
        <v>0</v>
      </c>
      <c r="U80" s="39">
        <v>0</v>
      </c>
      <c r="V80" s="11">
        <v>0</v>
      </c>
      <c r="W80" s="40">
        <v>0</v>
      </c>
      <c r="X80" s="6">
        <f t="shared" si="40"/>
        <v>0.85</v>
      </c>
      <c r="Y80" s="15">
        <f t="shared" si="41"/>
        <v>245.92</v>
      </c>
    </row>
    <row r="81" spans="1:25" x14ac:dyDescent="0.3">
      <c r="A81" s="37">
        <v>2017</v>
      </c>
      <c r="B81" s="40" t="s">
        <v>15</v>
      </c>
      <c r="C81" s="39">
        <v>0</v>
      </c>
      <c r="D81" s="11">
        <v>0</v>
      </c>
      <c r="E81" s="40">
        <v>0</v>
      </c>
      <c r="F81" s="39">
        <v>0</v>
      </c>
      <c r="G81" s="11">
        <v>0</v>
      </c>
      <c r="H81" s="40">
        <v>0</v>
      </c>
      <c r="I81" s="39">
        <v>6.6000000000000003E-2</v>
      </c>
      <c r="J81" s="11">
        <v>9.8000000000000007</v>
      </c>
      <c r="K81" s="40">
        <f t="shared" ref="K81" si="43">J81/I81*1000</f>
        <v>148484.84848484851</v>
      </c>
      <c r="L81" s="39">
        <v>0</v>
      </c>
      <c r="M81" s="11">
        <v>0</v>
      </c>
      <c r="N81" s="40">
        <v>0</v>
      </c>
      <c r="O81" s="39">
        <v>0</v>
      </c>
      <c r="P81" s="11">
        <v>0</v>
      </c>
      <c r="Q81" s="40">
        <v>0</v>
      </c>
      <c r="R81" s="39">
        <v>0</v>
      </c>
      <c r="S81" s="11">
        <v>0</v>
      </c>
      <c r="T81" s="40">
        <v>0</v>
      </c>
      <c r="U81" s="39">
        <v>0</v>
      </c>
      <c r="V81" s="11">
        <v>0</v>
      </c>
      <c r="W81" s="40">
        <v>0</v>
      </c>
      <c r="X81" s="6">
        <f t="shared" si="40"/>
        <v>6.6000000000000003E-2</v>
      </c>
      <c r="Y81" s="15">
        <f t="shared" si="41"/>
        <v>9.8000000000000007</v>
      </c>
    </row>
    <row r="82" spans="1:25" x14ac:dyDescent="0.3">
      <c r="A82" s="37">
        <v>2017</v>
      </c>
      <c r="B82" s="38" t="s">
        <v>16</v>
      </c>
      <c r="C82" s="39">
        <v>0</v>
      </c>
      <c r="D82" s="11">
        <v>0</v>
      </c>
      <c r="E82" s="40">
        <v>0</v>
      </c>
      <c r="F82" s="39">
        <v>0</v>
      </c>
      <c r="G82" s="11">
        <v>0</v>
      </c>
      <c r="H82" s="40">
        <v>0</v>
      </c>
      <c r="I82" s="39">
        <v>0</v>
      </c>
      <c r="J82" s="11">
        <v>0</v>
      </c>
      <c r="K82" s="40">
        <v>0</v>
      </c>
      <c r="L82" s="39">
        <v>0</v>
      </c>
      <c r="M82" s="11">
        <v>0</v>
      </c>
      <c r="N82" s="40">
        <v>0</v>
      </c>
      <c r="O82" s="39">
        <v>0</v>
      </c>
      <c r="P82" s="11">
        <v>0</v>
      </c>
      <c r="Q82" s="40">
        <v>0</v>
      </c>
      <c r="R82" s="39">
        <v>0</v>
      </c>
      <c r="S82" s="11">
        <v>0</v>
      </c>
      <c r="T82" s="40">
        <v>0</v>
      </c>
      <c r="U82" s="39">
        <v>0</v>
      </c>
      <c r="V82" s="11">
        <v>0</v>
      </c>
      <c r="W82" s="40">
        <v>0</v>
      </c>
      <c r="X82" s="6">
        <f t="shared" si="40"/>
        <v>0</v>
      </c>
      <c r="Y82" s="15">
        <f t="shared" si="41"/>
        <v>0</v>
      </c>
    </row>
    <row r="83" spans="1:25" ht="15" thickBot="1" x14ac:dyDescent="0.35">
      <c r="A83" s="41"/>
      <c r="B83" s="42" t="s">
        <v>17</v>
      </c>
      <c r="C83" s="43">
        <f t="shared" ref="C83:D83" si="44">SUM(C71:C82)</f>
        <v>1.4100000000000001</v>
      </c>
      <c r="D83" s="34">
        <f t="shared" si="44"/>
        <v>392.28</v>
      </c>
      <c r="E83" s="44"/>
      <c r="F83" s="43">
        <f t="shared" ref="F83:G83" si="45">SUM(F71:F82)</f>
        <v>0</v>
      </c>
      <c r="G83" s="34">
        <f t="shared" si="45"/>
        <v>0</v>
      </c>
      <c r="H83" s="44"/>
      <c r="I83" s="43">
        <f t="shared" ref="I83:J83" si="46">SUM(I71:I82)</f>
        <v>2.056</v>
      </c>
      <c r="J83" s="34">
        <f t="shared" si="46"/>
        <v>16.510000000000002</v>
      </c>
      <c r="K83" s="44"/>
      <c r="L83" s="43">
        <f t="shared" ref="L83:M83" si="47">SUM(L71:L82)</f>
        <v>0</v>
      </c>
      <c r="M83" s="34">
        <f t="shared" si="47"/>
        <v>0</v>
      </c>
      <c r="N83" s="44"/>
      <c r="O83" s="43">
        <f t="shared" ref="O83:P83" si="48">SUM(O71:O82)</f>
        <v>0</v>
      </c>
      <c r="P83" s="34">
        <f t="shared" si="48"/>
        <v>0</v>
      </c>
      <c r="Q83" s="44"/>
      <c r="R83" s="43">
        <f t="shared" ref="R83:S83" si="49">SUM(R71:R82)</f>
        <v>0</v>
      </c>
      <c r="S83" s="34">
        <f t="shared" si="49"/>
        <v>0</v>
      </c>
      <c r="T83" s="44"/>
      <c r="U83" s="43">
        <f t="shared" ref="U83:V83" si="50">SUM(U71:U82)</f>
        <v>0</v>
      </c>
      <c r="V83" s="34">
        <f t="shared" si="50"/>
        <v>0</v>
      </c>
      <c r="W83" s="44"/>
      <c r="X83" s="35">
        <f t="shared" si="40"/>
        <v>3.4660000000000002</v>
      </c>
      <c r="Y83" s="36">
        <f t="shared" si="41"/>
        <v>408.78999999999996</v>
      </c>
    </row>
    <row r="84" spans="1:25" x14ac:dyDescent="0.3">
      <c r="A84" s="37">
        <v>2018</v>
      </c>
      <c r="B84" s="38" t="s">
        <v>5</v>
      </c>
      <c r="C84" s="39">
        <v>0</v>
      </c>
      <c r="D84" s="11">
        <v>0</v>
      </c>
      <c r="E84" s="40">
        <v>0</v>
      </c>
      <c r="F84" s="39">
        <v>0</v>
      </c>
      <c r="G84" s="11">
        <v>0</v>
      </c>
      <c r="H84" s="40">
        <v>0</v>
      </c>
      <c r="I84" s="39">
        <v>0</v>
      </c>
      <c r="J84" s="11">
        <v>0</v>
      </c>
      <c r="K84" s="40">
        <v>0</v>
      </c>
      <c r="L84" s="39">
        <v>0</v>
      </c>
      <c r="M84" s="11">
        <v>0</v>
      </c>
      <c r="N84" s="40">
        <v>0</v>
      </c>
      <c r="O84" s="39">
        <v>0</v>
      </c>
      <c r="P84" s="11">
        <v>0</v>
      </c>
      <c r="Q84" s="40">
        <v>0</v>
      </c>
      <c r="R84" s="39">
        <v>0</v>
      </c>
      <c r="S84" s="11">
        <v>0</v>
      </c>
      <c r="T84" s="40">
        <v>0</v>
      </c>
      <c r="U84" s="39">
        <v>0</v>
      </c>
      <c r="V84" s="11">
        <v>0</v>
      </c>
      <c r="W84" s="40">
        <v>0</v>
      </c>
      <c r="X84" s="6">
        <f t="shared" si="40"/>
        <v>0</v>
      </c>
      <c r="Y84" s="15">
        <f t="shared" si="41"/>
        <v>0</v>
      </c>
    </row>
    <row r="85" spans="1:25" x14ac:dyDescent="0.3">
      <c r="A85" s="37">
        <v>2018</v>
      </c>
      <c r="B85" s="38" t="s">
        <v>6</v>
      </c>
      <c r="C85" s="39">
        <v>0</v>
      </c>
      <c r="D85" s="11">
        <v>0</v>
      </c>
      <c r="E85" s="40">
        <v>0</v>
      </c>
      <c r="F85" s="39">
        <v>0</v>
      </c>
      <c r="G85" s="11">
        <v>0</v>
      </c>
      <c r="H85" s="40">
        <v>0</v>
      </c>
      <c r="I85" s="39">
        <v>0</v>
      </c>
      <c r="J85" s="11">
        <v>0</v>
      </c>
      <c r="K85" s="40">
        <v>0</v>
      </c>
      <c r="L85" s="39">
        <v>0</v>
      </c>
      <c r="M85" s="11">
        <v>0</v>
      </c>
      <c r="N85" s="40">
        <v>0</v>
      </c>
      <c r="O85" s="39">
        <v>0</v>
      </c>
      <c r="P85" s="11">
        <v>0</v>
      </c>
      <c r="Q85" s="40">
        <v>0</v>
      </c>
      <c r="R85" s="39">
        <v>0</v>
      </c>
      <c r="S85" s="11">
        <v>0</v>
      </c>
      <c r="T85" s="40">
        <v>0</v>
      </c>
      <c r="U85" s="39">
        <v>0</v>
      </c>
      <c r="V85" s="11">
        <v>0</v>
      </c>
      <c r="W85" s="40">
        <v>0</v>
      </c>
      <c r="X85" s="6">
        <f t="shared" si="40"/>
        <v>0</v>
      </c>
      <c r="Y85" s="15">
        <f t="shared" si="41"/>
        <v>0</v>
      </c>
    </row>
    <row r="86" spans="1:25" x14ac:dyDescent="0.3">
      <c r="A86" s="37">
        <v>2018</v>
      </c>
      <c r="B86" s="38" t="s">
        <v>7</v>
      </c>
      <c r="C86" s="39">
        <v>0</v>
      </c>
      <c r="D86" s="11">
        <v>0</v>
      </c>
      <c r="E86" s="40">
        <v>0</v>
      </c>
      <c r="F86" s="39">
        <v>0</v>
      </c>
      <c r="G86" s="11">
        <v>0</v>
      </c>
      <c r="H86" s="40">
        <v>0</v>
      </c>
      <c r="I86" s="39">
        <v>0</v>
      </c>
      <c r="J86" s="11">
        <v>0</v>
      </c>
      <c r="K86" s="40">
        <v>0</v>
      </c>
      <c r="L86" s="39">
        <v>0</v>
      </c>
      <c r="M86" s="11">
        <v>0</v>
      </c>
      <c r="N86" s="40">
        <v>0</v>
      </c>
      <c r="O86" s="39">
        <v>0</v>
      </c>
      <c r="P86" s="11">
        <v>0</v>
      </c>
      <c r="Q86" s="40">
        <v>0</v>
      </c>
      <c r="R86" s="39">
        <v>0</v>
      </c>
      <c r="S86" s="11">
        <v>0</v>
      </c>
      <c r="T86" s="40">
        <v>0</v>
      </c>
      <c r="U86" s="39">
        <v>0</v>
      </c>
      <c r="V86" s="11">
        <v>0</v>
      </c>
      <c r="W86" s="40">
        <v>0</v>
      </c>
      <c r="X86" s="6">
        <f t="shared" si="40"/>
        <v>0</v>
      </c>
      <c r="Y86" s="15">
        <f t="shared" si="41"/>
        <v>0</v>
      </c>
    </row>
    <row r="87" spans="1:25" x14ac:dyDescent="0.3">
      <c r="A87" s="37">
        <v>2018</v>
      </c>
      <c r="B87" s="38" t="s">
        <v>8</v>
      </c>
      <c r="C87" s="39">
        <v>0</v>
      </c>
      <c r="D87" s="11">
        <v>0</v>
      </c>
      <c r="E87" s="40">
        <v>0</v>
      </c>
      <c r="F87" s="39">
        <v>0</v>
      </c>
      <c r="G87" s="11">
        <v>0</v>
      </c>
      <c r="H87" s="40">
        <v>0</v>
      </c>
      <c r="I87" s="39">
        <v>0</v>
      </c>
      <c r="J87" s="11">
        <v>0</v>
      </c>
      <c r="K87" s="40">
        <v>0</v>
      </c>
      <c r="L87" s="39">
        <v>0</v>
      </c>
      <c r="M87" s="11">
        <v>0</v>
      </c>
      <c r="N87" s="40">
        <v>0</v>
      </c>
      <c r="O87" s="39">
        <v>0</v>
      </c>
      <c r="P87" s="11">
        <v>0</v>
      </c>
      <c r="Q87" s="40">
        <v>0</v>
      </c>
      <c r="R87" s="39">
        <v>0</v>
      </c>
      <c r="S87" s="11">
        <v>0</v>
      </c>
      <c r="T87" s="40">
        <v>0</v>
      </c>
      <c r="U87" s="39">
        <v>0</v>
      </c>
      <c r="V87" s="11">
        <v>0</v>
      </c>
      <c r="W87" s="40">
        <v>0</v>
      </c>
      <c r="X87" s="6">
        <f t="shared" si="40"/>
        <v>0</v>
      </c>
      <c r="Y87" s="15">
        <f t="shared" si="41"/>
        <v>0</v>
      </c>
    </row>
    <row r="88" spans="1:25" x14ac:dyDescent="0.3">
      <c r="A88" s="37">
        <v>2018</v>
      </c>
      <c r="B88" s="38" t="s">
        <v>9</v>
      </c>
      <c r="C88" s="39">
        <v>0</v>
      </c>
      <c r="D88" s="11">
        <v>0</v>
      </c>
      <c r="E88" s="40">
        <v>0</v>
      </c>
      <c r="F88" s="39">
        <v>0</v>
      </c>
      <c r="G88" s="11">
        <v>0</v>
      </c>
      <c r="H88" s="40">
        <v>0</v>
      </c>
      <c r="I88" s="39">
        <v>0</v>
      </c>
      <c r="J88" s="11">
        <v>0</v>
      </c>
      <c r="K88" s="40">
        <v>0</v>
      </c>
      <c r="L88" s="39">
        <v>0</v>
      </c>
      <c r="M88" s="11">
        <v>0</v>
      </c>
      <c r="N88" s="40">
        <v>0</v>
      </c>
      <c r="O88" s="39">
        <v>0</v>
      </c>
      <c r="P88" s="11">
        <v>0</v>
      </c>
      <c r="Q88" s="40">
        <v>0</v>
      </c>
      <c r="R88" s="39">
        <v>0</v>
      </c>
      <c r="S88" s="11">
        <v>0</v>
      </c>
      <c r="T88" s="40">
        <v>0</v>
      </c>
      <c r="U88" s="39">
        <v>0</v>
      </c>
      <c r="V88" s="11">
        <v>0</v>
      </c>
      <c r="W88" s="40">
        <v>0</v>
      </c>
      <c r="X88" s="6">
        <f t="shared" si="40"/>
        <v>0</v>
      </c>
      <c r="Y88" s="15">
        <f t="shared" si="41"/>
        <v>0</v>
      </c>
    </row>
    <row r="89" spans="1:25" x14ac:dyDescent="0.3">
      <c r="A89" s="37">
        <v>2018</v>
      </c>
      <c r="B89" s="38" t="s">
        <v>10</v>
      </c>
      <c r="C89" s="39">
        <v>0</v>
      </c>
      <c r="D89" s="11">
        <v>0</v>
      </c>
      <c r="E89" s="40">
        <v>0</v>
      </c>
      <c r="F89" s="39">
        <v>0</v>
      </c>
      <c r="G89" s="11">
        <v>0</v>
      </c>
      <c r="H89" s="40">
        <v>0</v>
      </c>
      <c r="I89" s="39">
        <v>0</v>
      </c>
      <c r="J89" s="11">
        <v>0</v>
      </c>
      <c r="K89" s="40">
        <v>0</v>
      </c>
      <c r="L89" s="39">
        <v>0</v>
      </c>
      <c r="M89" s="11">
        <v>0</v>
      </c>
      <c r="N89" s="40">
        <v>0</v>
      </c>
      <c r="O89" s="39">
        <v>0</v>
      </c>
      <c r="P89" s="11">
        <v>0</v>
      </c>
      <c r="Q89" s="40">
        <v>0</v>
      </c>
      <c r="R89" s="39">
        <v>0</v>
      </c>
      <c r="S89" s="11">
        <v>0</v>
      </c>
      <c r="T89" s="40">
        <v>0</v>
      </c>
      <c r="U89" s="39">
        <v>0</v>
      </c>
      <c r="V89" s="11">
        <v>0</v>
      </c>
      <c r="W89" s="40">
        <v>0</v>
      </c>
      <c r="X89" s="6">
        <f t="shared" si="40"/>
        <v>0</v>
      </c>
      <c r="Y89" s="15">
        <f t="shared" si="41"/>
        <v>0</v>
      </c>
    </row>
    <row r="90" spans="1:25" x14ac:dyDescent="0.3">
      <c r="A90" s="37">
        <v>2018</v>
      </c>
      <c r="B90" s="38" t="s">
        <v>11</v>
      </c>
      <c r="C90" s="39">
        <v>0</v>
      </c>
      <c r="D90" s="11">
        <v>0</v>
      </c>
      <c r="E90" s="40">
        <v>0</v>
      </c>
      <c r="F90" s="39">
        <v>0</v>
      </c>
      <c r="G90" s="11">
        <v>0</v>
      </c>
      <c r="H90" s="40">
        <v>0</v>
      </c>
      <c r="I90" s="39">
        <v>0</v>
      </c>
      <c r="J90" s="11">
        <v>0</v>
      </c>
      <c r="K90" s="40">
        <v>0</v>
      </c>
      <c r="L90" s="39">
        <v>0</v>
      </c>
      <c r="M90" s="11">
        <v>0</v>
      </c>
      <c r="N90" s="40">
        <v>0</v>
      </c>
      <c r="O90" s="39">
        <v>0</v>
      </c>
      <c r="P90" s="11">
        <v>0</v>
      </c>
      <c r="Q90" s="40">
        <v>0</v>
      </c>
      <c r="R90" s="39">
        <v>0</v>
      </c>
      <c r="S90" s="11">
        <v>0</v>
      </c>
      <c r="T90" s="40">
        <v>0</v>
      </c>
      <c r="U90" s="39">
        <v>0</v>
      </c>
      <c r="V90" s="11">
        <v>0</v>
      </c>
      <c r="W90" s="40">
        <v>0</v>
      </c>
      <c r="X90" s="6">
        <f t="shared" si="40"/>
        <v>0</v>
      </c>
      <c r="Y90" s="15">
        <f t="shared" si="41"/>
        <v>0</v>
      </c>
    </row>
    <row r="91" spans="1:25" x14ac:dyDescent="0.3">
      <c r="A91" s="37">
        <v>2018</v>
      </c>
      <c r="B91" s="38" t="s">
        <v>12</v>
      </c>
      <c r="C91" s="39">
        <v>0</v>
      </c>
      <c r="D91" s="11">
        <v>0</v>
      </c>
      <c r="E91" s="40">
        <v>0</v>
      </c>
      <c r="F91" s="39">
        <v>0</v>
      </c>
      <c r="G91" s="11">
        <v>0</v>
      </c>
      <c r="H91" s="40">
        <v>0</v>
      </c>
      <c r="I91" s="39">
        <v>0</v>
      </c>
      <c r="J91" s="11">
        <v>0</v>
      </c>
      <c r="K91" s="40">
        <v>0</v>
      </c>
      <c r="L91" s="39">
        <v>0</v>
      </c>
      <c r="M91" s="11">
        <v>0</v>
      </c>
      <c r="N91" s="40">
        <v>0</v>
      </c>
      <c r="O91" s="39">
        <v>0</v>
      </c>
      <c r="P91" s="11">
        <v>0</v>
      </c>
      <c r="Q91" s="40">
        <v>0</v>
      </c>
      <c r="R91" s="39">
        <v>0</v>
      </c>
      <c r="S91" s="11">
        <v>0</v>
      </c>
      <c r="T91" s="40">
        <v>0</v>
      </c>
      <c r="U91" s="39">
        <v>0</v>
      </c>
      <c r="V91" s="11">
        <v>0</v>
      </c>
      <c r="W91" s="40">
        <v>0</v>
      </c>
      <c r="X91" s="6">
        <f t="shared" si="40"/>
        <v>0</v>
      </c>
      <c r="Y91" s="15">
        <f t="shared" si="41"/>
        <v>0</v>
      </c>
    </row>
    <row r="92" spans="1:25" x14ac:dyDescent="0.3">
      <c r="A92" s="37">
        <v>2018</v>
      </c>
      <c r="B92" s="38" t="s">
        <v>13</v>
      </c>
      <c r="C92" s="39">
        <v>0</v>
      </c>
      <c r="D92" s="11">
        <v>0</v>
      </c>
      <c r="E92" s="40">
        <v>0</v>
      </c>
      <c r="F92" s="39">
        <v>0</v>
      </c>
      <c r="G92" s="11">
        <v>0</v>
      </c>
      <c r="H92" s="40">
        <v>0</v>
      </c>
      <c r="I92" s="39">
        <v>0</v>
      </c>
      <c r="J92" s="11">
        <v>0</v>
      </c>
      <c r="K92" s="40">
        <v>0</v>
      </c>
      <c r="L92" s="39">
        <v>0</v>
      </c>
      <c r="M92" s="11">
        <v>0</v>
      </c>
      <c r="N92" s="40">
        <v>0</v>
      </c>
      <c r="O92" s="39">
        <v>0</v>
      </c>
      <c r="P92" s="11">
        <v>0</v>
      </c>
      <c r="Q92" s="40">
        <v>0</v>
      </c>
      <c r="R92" s="39">
        <v>0</v>
      </c>
      <c r="S92" s="11">
        <v>0</v>
      </c>
      <c r="T92" s="40">
        <v>0</v>
      </c>
      <c r="U92" s="39">
        <v>0</v>
      </c>
      <c r="V92" s="11">
        <v>0</v>
      </c>
      <c r="W92" s="40">
        <v>0</v>
      </c>
      <c r="X92" s="6">
        <f t="shared" si="40"/>
        <v>0</v>
      </c>
      <c r="Y92" s="15">
        <f t="shared" si="41"/>
        <v>0</v>
      </c>
    </row>
    <row r="93" spans="1:25" x14ac:dyDescent="0.3">
      <c r="A93" s="37">
        <v>2018</v>
      </c>
      <c r="B93" s="38" t="s">
        <v>14</v>
      </c>
      <c r="C93" s="39">
        <v>0</v>
      </c>
      <c r="D93" s="11">
        <v>0</v>
      </c>
      <c r="E93" s="40">
        <v>0</v>
      </c>
      <c r="F93" s="39">
        <v>0</v>
      </c>
      <c r="G93" s="11">
        <v>0</v>
      </c>
      <c r="H93" s="40">
        <v>0</v>
      </c>
      <c r="I93" s="39">
        <v>0</v>
      </c>
      <c r="J93" s="11">
        <v>0</v>
      </c>
      <c r="K93" s="40">
        <v>0</v>
      </c>
      <c r="L93" s="39">
        <v>0</v>
      </c>
      <c r="M93" s="11">
        <v>0</v>
      </c>
      <c r="N93" s="40">
        <v>0</v>
      </c>
      <c r="O93" s="39">
        <v>0</v>
      </c>
      <c r="P93" s="11">
        <v>0</v>
      </c>
      <c r="Q93" s="40">
        <v>0</v>
      </c>
      <c r="R93" s="39">
        <v>0</v>
      </c>
      <c r="S93" s="11">
        <v>0</v>
      </c>
      <c r="T93" s="40">
        <v>0</v>
      </c>
      <c r="U93" s="39">
        <v>0</v>
      </c>
      <c r="V93" s="11">
        <v>0</v>
      </c>
      <c r="W93" s="40">
        <v>0</v>
      </c>
      <c r="X93" s="6">
        <f t="shared" si="40"/>
        <v>0</v>
      </c>
      <c r="Y93" s="15">
        <f t="shared" si="41"/>
        <v>0</v>
      </c>
    </row>
    <row r="94" spans="1:25" x14ac:dyDescent="0.3">
      <c r="A94" s="37">
        <v>2018</v>
      </c>
      <c r="B94" s="40" t="s">
        <v>15</v>
      </c>
      <c r="C94" s="39">
        <v>0</v>
      </c>
      <c r="D94" s="11">
        <v>0</v>
      </c>
      <c r="E94" s="40">
        <v>0</v>
      </c>
      <c r="F94" s="39">
        <v>0</v>
      </c>
      <c r="G94" s="11">
        <v>0</v>
      </c>
      <c r="H94" s="40">
        <v>0</v>
      </c>
      <c r="I94" s="39">
        <v>0.03</v>
      </c>
      <c r="J94" s="11">
        <v>3.093</v>
      </c>
      <c r="K94" s="40">
        <f t="shared" ref="K94" si="51">J94/I94*1000</f>
        <v>103100.00000000001</v>
      </c>
      <c r="L94" s="39">
        <v>0</v>
      </c>
      <c r="M94" s="11">
        <v>0</v>
      </c>
      <c r="N94" s="40">
        <v>0</v>
      </c>
      <c r="O94" s="39">
        <v>0</v>
      </c>
      <c r="P94" s="11">
        <v>0</v>
      </c>
      <c r="Q94" s="40">
        <v>0</v>
      </c>
      <c r="R94" s="39">
        <v>0</v>
      </c>
      <c r="S94" s="11">
        <v>0</v>
      </c>
      <c r="T94" s="40">
        <v>0</v>
      </c>
      <c r="U94" s="39">
        <v>0</v>
      </c>
      <c r="V94" s="11">
        <v>0</v>
      </c>
      <c r="W94" s="40">
        <v>0</v>
      </c>
      <c r="X94" s="6">
        <f t="shared" si="40"/>
        <v>0.03</v>
      </c>
      <c r="Y94" s="15">
        <f t="shared" si="41"/>
        <v>3.093</v>
      </c>
    </row>
    <row r="95" spans="1:25" x14ac:dyDescent="0.3">
      <c r="A95" s="37">
        <v>2018</v>
      </c>
      <c r="B95" s="38" t="s">
        <v>16</v>
      </c>
      <c r="C95" s="39">
        <v>0</v>
      </c>
      <c r="D95" s="11">
        <v>0</v>
      </c>
      <c r="E95" s="40">
        <v>0</v>
      </c>
      <c r="F95" s="39">
        <v>0</v>
      </c>
      <c r="G95" s="11">
        <v>0</v>
      </c>
      <c r="H95" s="40">
        <v>0</v>
      </c>
      <c r="I95" s="39">
        <v>0</v>
      </c>
      <c r="J95" s="11">
        <v>0</v>
      </c>
      <c r="K95" s="40">
        <v>0</v>
      </c>
      <c r="L95" s="39">
        <v>0</v>
      </c>
      <c r="M95" s="11">
        <v>0</v>
      </c>
      <c r="N95" s="40">
        <v>0</v>
      </c>
      <c r="O95" s="39">
        <v>0</v>
      </c>
      <c r="P95" s="11">
        <v>0</v>
      </c>
      <c r="Q95" s="40">
        <v>0</v>
      </c>
      <c r="R95" s="39">
        <v>0</v>
      </c>
      <c r="S95" s="11">
        <v>0</v>
      </c>
      <c r="T95" s="40">
        <v>0</v>
      </c>
      <c r="U95" s="39">
        <v>0</v>
      </c>
      <c r="V95" s="11">
        <v>0</v>
      </c>
      <c r="W95" s="40">
        <v>0</v>
      </c>
      <c r="X95" s="6">
        <f t="shared" si="40"/>
        <v>0</v>
      </c>
      <c r="Y95" s="15">
        <f t="shared" si="41"/>
        <v>0</v>
      </c>
    </row>
    <row r="96" spans="1:25" ht="15" thickBot="1" x14ac:dyDescent="0.35">
      <c r="A96" s="41"/>
      <c r="B96" s="42" t="s">
        <v>17</v>
      </c>
      <c r="C96" s="43">
        <f t="shared" ref="C96:D96" si="52">SUM(C84:C95)</f>
        <v>0</v>
      </c>
      <c r="D96" s="34">
        <f t="shared" si="52"/>
        <v>0</v>
      </c>
      <c r="E96" s="44"/>
      <c r="F96" s="43">
        <f t="shared" ref="F96:G96" si="53">SUM(F84:F95)</f>
        <v>0</v>
      </c>
      <c r="G96" s="34">
        <f t="shared" si="53"/>
        <v>0</v>
      </c>
      <c r="H96" s="44"/>
      <c r="I96" s="43">
        <f t="shared" ref="I96:J96" si="54">SUM(I84:I95)</f>
        <v>0.03</v>
      </c>
      <c r="J96" s="34">
        <f t="shared" si="54"/>
        <v>3.093</v>
      </c>
      <c r="K96" s="44"/>
      <c r="L96" s="43">
        <f t="shared" ref="L96:M96" si="55">SUM(L84:L95)</f>
        <v>0</v>
      </c>
      <c r="M96" s="34">
        <f t="shared" si="55"/>
        <v>0</v>
      </c>
      <c r="N96" s="44"/>
      <c r="O96" s="43">
        <f t="shared" ref="O96:P96" si="56">SUM(O84:O95)</f>
        <v>0</v>
      </c>
      <c r="P96" s="34">
        <f t="shared" si="56"/>
        <v>0</v>
      </c>
      <c r="Q96" s="44"/>
      <c r="R96" s="43">
        <f t="shared" ref="R96:S96" si="57">SUM(R84:R95)</f>
        <v>0</v>
      </c>
      <c r="S96" s="34">
        <f t="shared" si="57"/>
        <v>0</v>
      </c>
      <c r="T96" s="44"/>
      <c r="U96" s="43">
        <f t="shared" ref="U96:V96" si="58">SUM(U84:U95)</f>
        <v>0</v>
      </c>
      <c r="V96" s="34">
        <f t="shared" si="58"/>
        <v>0</v>
      </c>
      <c r="W96" s="44"/>
      <c r="X96" s="35">
        <f t="shared" si="40"/>
        <v>0.03</v>
      </c>
      <c r="Y96" s="36">
        <f t="shared" si="41"/>
        <v>3.093</v>
      </c>
    </row>
    <row r="97" spans="1:25" x14ac:dyDescent="0.3">
      <c r="A97" s="37">
        <v>2019</v>
      </c>
      <c r="B97" s="38" t="s">
        <v>5</v>
      </c>
      <c r="C97" s="39">
        <v>0</v>
      </c>
      <c r="D97" s="11">
        <v>0</v>
      </c>
      <c r="E97" s="40">
        <v>0</v>
      </c>
      <c r="F97" s="39">
        <v>0</v>
      </c>
      <c r="G97" s="11">
        <v>0</v>
      </c>
      <c r="H97" s="40">
        <v>0</v>
      </c>
      <c r="I97" s="39">
        <v>0</v>
      </c>
      <c r="J97" s="11">
        <v>0</v>
      </c>
      <c r="K97" s="40">
        <v>0</v>
      </c>
      <c r="L97" s="39">
        <v>0</v>
      </c>
      <c r="M97" s="11">
        <v>0</v>
      </c>
      <c r="N97" s="40">
        <v>0</v>
      </c>
      <c r="O97" s="39">
        <v>0</v>
      </c>
      <c r="P97" s="11">
        <v>0</v>
      </c>
      <c r="Q97" s="40">
        <v>0</v>
      </c>
      <c r="R97" s="39">
        <v>0</v>
      </c>
      <c r="S97" s="11">
        <v>0</v>
      </c>
      <c r="T97" s="40">
        <v>0</v>
      </c>
      <c r="U97" s="39">
        <v>0</v>
      </c>
      <c r="V97" s="11">
        <v>0</v>
      </c>
      <c r="W97" s="40">
        <v>0</v>
      </c>
      <c r="X97" s="6">
        <f t="shared" ref="X97:X107" si="59">SUM(F97,I97,L97,O97,U97)+C97</f>
        <v>0</v>
      </c>
      <c r="Y97" s="15">
        <f t="shared" ref="Y97:Y107" si="60">SUM(G97,J97,M97,P97,V97)+D97</f>
        <v>0</v>
      </c>
    </row>
    <row r="98" spans="1:25" x14ac:dyDescent="0.3">
      <c r="A98" s="37">
        <v>2019</v>
      </c>
      <c r="B98" s="38" t="s">
        <v>6</v>
      </c>
      <c r="C98" s="39">
        <v>0</v>
      </c>
      <c r="D98" s="11">
        <v>0</v>
      </c>
      <c r="E98" s="40">
        <v>0</v>
      </c>
      <c r="F98" s="39">
        <v>0</v>
      </c>
      <c r="G98" s="11">
        <v>0</v>
      </c>
      <c r="H98" s="40">
        <v>0</v>
      </c>
      <c r="I98" s="39">
        <v>0</v>
      </c>
      <c r="J98" s="11">
        <v>0</v>
      </c>
      <c r="K98" s="40">
        <v>0</v>
      </c>
      <c r="L98" s="39">
        <v>0</v>
      </c>
      <c r="M98" s="11">
        <v>0</v>
      </c>
      <c r="N98" s="40">
        <v>0</v>
      </c>
      <c r="O98" s="39">
        <v>0</v>
      </c>
      <c r="P98" s="11">
        <v>0</v>
      </c>
      <c r="Q98" s="40">
        <v>0</v>
      </c>
      <c r="R98" s="39">
        <v>0</v>
      </c>
      <c r="S98" s="11">
        <v>0</v>
      </c>
      <c r="T98" s="40">
        <v>0</v>
      </c>
      <c r="U98" s="39">
        <v>0</v>
      </c>
      <c r="V98" s="11">
        <v>0</v>
      </c>
      <c r="W98" s="40">
        <v>0</v>
      </c>
      <c r="X98" s="6">
        <f t="shared" si="59"/>
        <v>0</v>
      </c>
      <c r="Y98" s="15">
        <f t="shared" si="60"/>
        <v>0</v>
      </c>
    </row>
    <row r="99" spans="1:25" x14ac:dyDescent="0.3">
      <c r="A99" s="37">
        <v>2019</v>
      </c>
      <c r="B99" s="38" t="s">
        <v>7</v>
      </c>
      <c r="C99" s="39">
        <v>0</v>
      </c>
      <c r="D99" s="11">
        <v>0</v>
      </c>
      <c r="E99" s="40">
        <v>0</v>
      </c>
      <c r="F99" s="39">
        <v>0</v>
      </c>
      <c r="G99" s="11">
        <v>0</v>
      </c>
      <c r="H99" s="40">
        <v>0</v>
      </c>
      <c r="I99" s="39">
        <v>0</v>
      </c>
      <c r="J99" s="11">
        <v>0</v>
      </c>
      <c r="K99" s="40">
        <v>0</v>
      </c>
      <c r="L99" s="39">
        <v>0</v>
      </c>
      <c r="M99" s="11">
        <v>0</v>
      </c>
      <c r="N99" s="40">
        <v>0</v>
      </c>
      <c r="O99" s="39">
        <v>0</v>
      </c>
      <c r="P99" s="11">
        <v>0</v>
      </c>
      <c r="Q99" s="40">
        <v>0</v>
      </c>
      <c r="R99" s="39">
        <v>0</v>
      </c>
      <c r="S99" s="11">
        <v>0</v>
      </c>
      <c r="T99" s="40">
        <v>0</v>
      </c>
      <c r="U99" s="39">
        <v>0</v>
      </c>
      <c r="V99" s="11">
        <v>0</v>
      </c>
      <c r="W99" s="40">
        <v>0</v>
      </c>
      <c r="X99" s="6">
        <f t="shared" si="59"/>
        <v>0</v>
      </c>
      <c r="Y99" s="15">
        <f t="shared" si="60"/>
        <v>0</v>
      </c>
    </row>
    <row r="100" spans="1:25" x14ac:dyDescent="0.3">
      <c r="A100" s="37">
        <v>2019</v>
      </c>
      <c r="B100" s="38" t="s">
        <v>8</v>
      </c>
      <c r="C100" s="39">
        <v>0</v>
      </c>
      <c r="D100" s="11">
        <v>0</v>
      </c>
      <c r="E100" s="40">
        <v>0</v>
      </c>
      <c r="F100" s="39">
        <v>0</v>
      </c>
      <c r="G100" s="11">
        <v>0</v>
      </c>
      <c r="H100" s="40">
        <v>0</v>
      </c>
      <c r="I100" s="39">
        <v>0</v>
      </c>
      <c r="J100" s="11">
        <v>0</v>
      </c>
      <c r="K100" s="40">
        <v>0</v>
      </c>
      <c r="L100" s="39">
        <v>0</v>
      </c>
      <c r="M100" s="11">
        <v>0</v>
      </c>
      <c r="N100" s="40">
        <v>0</v>
      </c>
      <c r="O100" s="39">
        <v>0</v>
      </c>
      <c r="P100" s="11">
        <v>0</v>
      </c>
      <c r="Q100" s="40">
        <v>0</v>
      </c>
      <c r="R100" s="39">
        <v>0</v>
      </c>
      <c r="S100" s="11">
        <v>0</v>
      </c>
      <c r="T100" s="40">
        <v>0</v>
      </c>
      <c r="U100" s="39">
        <v>0</v>
      </c>
      <c r="V100" s="11">
        <v>0</v>
      </c>
      <c r="W100" s="40">
        <v>0</v>
      </c>
      <c r="X100" s="6">
        <f t="shared" si="59"/>
        <v>0</v>
      </c>
      <c r="Y100" s="15">
        <f t="shared" si="60"/>
        <v>0</v>
      </c>
    </row>
    <row r="101" spans="1:25" x14ac:dyDescent="0.3">
      <c r="A101" s="37">
        <v>2019</v>
      </c>
      <c r="B101" s="38" t="s">
        <v>9</v>
      </c>
      <c r="C101" s="39">
        <v>0</v>
      </c>
      <c r="D101" s="11">
        <v>0</v>
      </c>
      <c r="E101" s="40">
        <v>0</v>
      </c>
      <c r="F101" s="39">
        <v>0</v>
      </c>
      <c r="G101" s="11">
        <v>0</v>
      </c>
      <c r="H101" s="40">
        <v>0</v>
      </c>
      <c r="I101" s="39">
        <v>0</v>
      </c>
      <c r="J101" s="11">
        <v>0</v>
      </c>
      <c r="K101" s="40">
        <v>0</v>
      </c>
      <c r="L101" s="39">
        <v>0</v>
      </c>
      <c r="M101" s="11">
        <v>0</v>
      </c>
      <c r="N101" s="40">
        <v>0</v>
      </c>
      <c r="O101" s="39">
        <v>0</v>
      </c>
      <c r="P101" s="11">
        <v>0</v>
      </c>
      <c r="Q101" s="40">
        <v>0</v>
      </c>
      <c r="R101" s="39">
        <v>0</v>
      </c>
      <c r="S101" s="11">
        <v>0</v>
      </c>
      <c r="T101" s="40">
        <v>0</v>
      </c>
      <c r="U101" s="39">
        <v>0</v>
      </c>
      <c r="V101" s="11">
        <v>0</v>
      </c>
      <c r="W101" s="40">
        <v>0</v>
      </c>
      <c r="X101" s="6">
        <f t="shared" si="59"/>
        <v>0</v>
      </c>
      <c r="Y101" s="15">
        <f t="shared" si="60"/>
        <v>0</v>
      </c>
    </row>
    <row r="102" spans="1:25" x14ac:dyDescent="0.3">
      <c r="A102" s="37">
        <v>2019</v>
      </c>
      <c r="B102" s="38" t="s">
        <v>10</v>
      </c>
      <c r="C102" s="39">
        <v>0</v>
      </c>
      <c r="D102" s="11">
        <v>0</v>
      </c>
      <c r="E102" s="40">
        <v>0</v>
      </c>
      <c r="F102" s="39">
        <v>0</v>
      </c>
      <c r="G102" s="11">
        <v>0</v>
      </c>
      <c r="H102" s="40">
        <v>0</v>
      </c>
      <c r="I102" s="39">
        <v>0</v>
      </c>
      <c r="J102" s="11">
        <v>0</v>
      </c>
      <c r="K102" s="40">
        <v>0</v>
      </c>
      <c r="L102" s="39">
        <v>0</v>
      </c>
      <c r="M102" s="11">
        <v>0</v>
      </c>
      <c r="N102" s="40">
        <v>0</v>
      </c>
      <c r="O102" s="39">
        <v>0</v>
      </c>
      <c r="P102" s="11">
        <v>0</v>
      </c>
      <c r="Q102" s="40">
        <v>0</v>
      </c>
      <c r="R102" s="39">
        <v>0</v>
      </c>
      <c r="S102" s="11">
        <v>0</v>
      </c>
      <c r="T102" s="40">
        <v>0</v>
      </c>
      <c r="U102" s="39">
        <v>0</v>
      </c>
      <c r="V102" s="11">
        <v>0</v>
      </c>
      <c r="W102" s="40">
        <v>0</v>
      </c>
      <c r="X102" s="6">
        <f t="shared" si="59"/>
        <v>0</v>
      </c>
      <c r="Y102" s="15">
        <f t="shared" si="60"/>
        <v>0</v>
      </c>
    </row>
    <row r="103" spans="1:25" x14ac:dyDescent="0.3">
      <c r="A103" s="37">
        <v>2019</v>
      </c>
      <c r="B103" s="38" t="s">
        <v>11</v>
      </c>
      <c r="C103" s="39">
        <v>0</v>
      </c>
      <c r="D103" s="11">
        <v>0</v>
      </c>
      <c r="E103" s="40">
        <v>0</v>
      </c>
      <c r="F103" s="39">
        <v>0</v>
      </c>
      <c r="G103" s="11">
        <v>0</v>
      </c>
      <c r="H103" s="40">
        <v>0</v>
      </c>
      <c r="I103" s="39">
        <v>0</v>
      </c>
      <c r="J103" s="11">
        <v>0</v>
      </c>
      <c r="K103" s="40">
        <v>0</v>
      </c>
      <c r="L103" s="39">
        <v>0</v>
      </c>
      <c r="M103" s="11">
        <v>0</v>
      </c>
      <c r="N103" s="40">
        <v>0</v>
      </c>
      <c r="O103" s="39">
        <v>0</v>
      </c>
      <c r="P103" s="11">
        <v>0</v>
      </c>
      <c r="Q103" s="40">
        <v>0</v>
      </c>
      <c r="R103" s="39">
        <v>0</v>
      </c>
      <c r="S103" s="11">
        <v>0</v>
      </c>
      <c r="T103" s="40">
        <v>0</v>
      </c>
      <c r="U103" s="39">
        <v>0</v>
      </c>
      <c r="V103" s="11">
        <v>0</v>
      </c>
      <c r="W103" s="40">
        <v>0</v>
      </c>
      <c r="X103" s="6">
        <f t="shared" si="59"/>
        <v>0</v>
      </c>
      <c r="Y103" s="15">
        <f t="shared" si="60"/>
        <v>0</v>
      </c>
    </row>
    <row r="104" spans="1:25" x14ac:dyDescent="0.3">
      <c r="A104" s="37">
        <v>2019</v>
      </c>
      <c r="B104" s="38" t="s">
        <v>12</v>
      </c>
      <c r="C104" s="39">
        <v>0</v>
      </c>
      <c r="D104" s="11">
        <v>0</v>
      </c>
      <c r="E104" s="40">
        <v>0</v>
      </c>
      <c r="F104" s="39">
        <v>0</v>
      </c>
      <c r="G104" s="11">
        <v>0</v>
      </c>
      <c r="H104" s="40">
        <v>0</v>
      </c>
      <c r="I104" s="39">
        <v>0</v>
      </c>
      <c r="J104" s="11">
        <v>0</v>
      </c>
      <c r="K104" s="40">
        <v>0</v>
      </c>
      <c r="L104" s="39">
        <v>0</v>
      </c>
      <c r="M104" s="11">
        <v>0</v>
      </c>
      <c r="N104" s="40">
        <v>0</v>
      </c>
      <c r="O104" s="39">
        <v>0</v>
      </c>
      <c r="P104" s="11">
        <v>0</v>
      </c>
      <c r="Q104" s="40">
        <v>0</v>
      </c>
      <c r="R104" s="39">
        <v>0</v>
      </c>
      <c r="S104" s="11">
        <v>0</v>
      </c>
      <c r="T104" s="40">
        <v>0</v>
      </c>
      <c r="U104" s="39">
        <v>0</v>
      </c>
      <c r="V104" s="11">
        <v>0</v>
      </c>
      <c r="W104" s="40">
        <v>0</v>
      </c>
      <c r="X104" s="6">
        <f t="shared" si="59"/>
        <v>0</v>
      </c>
      <c r="Y104" s="15">
        <f t="shared" si="60"/>
        <v>0</v>
      </c>
    </row>
    <row r="105" spans="1:25" x14ac:dyDescent="0.3">
      <c r="A105" s="37">
        <v>2019</v>
      </c>
      <c r="B105" s="38" t="s">
        <v>13</v>
      </c>
      <c r="C105" s="39">
        <v>0</v>
      </c>
      <c r="D105" s="11">
        <v>0</v>
      </c>
      <c r="E105" s="40">
        <v>0</v>
      </c>
      <c r="F105" s="39">
        <v>0</v>
      </c>
      <c r="G105" s="11">
        <v>0</v>
      </c>
      <c r="H105" s="40">
        <v>0</v>
      </c>
      <c r="I105" s="39">
        <v>0</v>
      </c>
      <c r="J105" s="11">
        <v>0</v>
      </c>
      <c r="K105" s="40">
        <v>0</v>
      </c>
      <c r="L105" s="39">
        <v>0</v>
      </c>
      <c r="M105" s="11">
        <v>0</v>
      </c>
      <c r="N105" s="40">
        <v>0</v>
      </c>
      <c r="O105" s="39">
        <v>0</v>
      </c>
      <c r="P105" s="11">
        <v>0</v>
      </c>
      <c r="Q105" s="40">
        <v>0</v>
      </c>
      <c r="R105" s="39">
        <v>0</v>
      </c>
      <c r="S105" s="11">
        <v>0</v>
      </c>
      <c r="T105" s="40">
        <v>0</v>
      </c>
      <c r="U105" s="39">
        <v>0</v>
      </c>
      <c r="V105" s="11">
        <v>0</v>
      </c>
      <c r="W105" s="40">
        <v>0</v>
      </c>
      <c r="X105" s="6">
        <f t="shared" si="59"/>
        <v>0</v>
      </c>
      <c r="Y105" s="15">
        <f t="shared" si="60"/>
        <v>0</v>
      </c>
    </row>
    <row r="106" spans="1:25" x14ac:dyDescent="0.3">
      <c r="A106" s="37">
        <v>2019</v>
      </c>
      <c r="B106" s="38" t="s">
        <v>14</v>
      </c>
      <c r="C106" s="39">
        <v>0</v>
      </c>
      <c r="D106" s="11">
        <v>0</v>
      </c>
      <c r="E106" s="40">
        <v>0</v>
      </c>
      <c r="F106" s="39">
        <v>0</v>
      </c>
      <c r="G106" s="11">
        <v>0</v>
      </c>
      <c r="H106" s="40">
        <v>0</v>
      </c>
      <c r="I106" s="39">
        <v>0</v>
      </c>
      <c r="J106" s="11">
        <v>0</v>
      </c>
      <c r="K106" s="40">
        <v>0</v>
      </c>
      <c r="L106" s="39">
        <v>0</v>
      </c>
      <c r="M106" s="11">
        <v>0</v>
      </c>
      <c r="N106" s="40">
        <v>0</v>
      </c>
      <c r="O106" s="39">
        <v>0</v>
      </c>
      <c r="P106" s="11">
        <v>0</v>
      </c>
      <c r="Q106" s="40">
        <v>0</v>
      </c>
      <c r="R106" s="39">
        <v>0</v>
      </c>
      <c r="S106" s="11">
        <v>0</v>
      </c>
      <c r="T106" s="40">
        <v>0</v>
      </c>
      <c r="U106" s="39">
        <v>0</v>
      </c>
      <c r="V106" s="11">
        <v>0</v>
      </c>
      <c r="W106" s="40">
        <v>0</v>
      </c>
      <c r="X106" s="6">
        <f t="shared" si="59"/>
        <v>0</v>
      </c>
      <c r="Y106" s="15">
        <f t="shared" si="60"/>
        <v>0</v>
      </c>
    </row>
    <row r="107" spans="1:25" x14ac:dyDescent="0.3">
      <c r="A107" s="37">
        <v>2019</v>
      </c>
      <c r="B107" s="40" t="s">
        <v>15</v>
      </c>
      <c r="C107" s="39">
        <v>0</v>
      </c>
      <c r="D107" s="11">
        <v>0</v>
      </c>
      <c r="E107" s="40">
        <v>0</v>
      </c>
      <c r="F107" s="39">
        <v>0</v>
      </c>
      <c r="G107" s="11">
        <v>0</v>
      </c>
      <c r="H107" s="40">
        <v>0</v>
      </c>
      <c r="I107" s="39">
        <v>0</v>
      </c>
      <c r="J107" s="11">
        <v>0</v>
      </c>
      <c r="K107" s="40">
        <v>0</v>
      </c>
      <c r="L107" s="39">
        <v>0</v>
      </c>
      <c r="M107" s="11">
        <v>0</v>
      </c>
      <c r="N107" s="40">
        <v>0</v>
      </c>
      <c r="O107" s="39">
        <v>0</v>
      </c>
      <c r="P107" s="11">
        <v>0</v>
      </c>
      <c r="Q107" s="40">
        <v>0</v>
      </c>
      <c r="R107" s="39">
        <v>0</v>
      </c>
      <c r="S107" s="11">
        <v>0</v>
      </c>
      <c r="T107" s="40">
        <v>0</v>
      </c>
      <c r="U107" s="39">
        <v>6.3310000000000005E-2</v>
      </c>
      <c r="V107" s="11">
        <v>5.4269999999999996</v>
      </c>
      <c r="W107" s="40">
        <f t="shared" ref="W107" si="61">V107/U107*1000</f>
        <v>85721.055125572559</v>
      </c>
      <c r="X107" s="6">
        <f t="shared" si="59"/>
        <v>6.3310000000000005E-2</v>
      </c>
      <c r="Y107" s="15">
        <f t="shared" si="60"/>
        <v>5.4269999999999996</v>
      </c>
    </row>
    <row r="108" spans="1:25" x14ac:dyDescent="0.3">
      <c r="A108" s="37">
        <v>2019</v>
      </c>
      <c r="B108" s="40" t="s">
        <v>16</v>
      </c>
      <c r="C108" s="39">
        <v>0</v>
      </c>
      <c r="D108" s="11">
        <v>0</v>
      </c>
      <c r="E108" s="40">
        <v>0</v>
      </c>
      <c r="F108" s="39">
        <v>0</v>
      </c>
      <c r="G108" s="11">
        <v>0</v>
      </c>
      <c r="H108" s="40">
        <v>0</v>
      </c>
      <c r="I108" s="39">
        <v>0</v>
      </c>
      <c r="J108" s="11">
        <v>0</v>
      </c>
      <c r="K108" s="40">
        <v>0</v>
      </c>
      <c r="L108" s="39">
        <v>0</v>
      </c>
      <c r="M108" s="11">
        <v>0</v>
      </c>
      <c r="N108" s="40">
        <v>0</v>
      </c>
      <c r="O108" s="39">
        <v>0</v>
      </c>
      <c r="P108" s="11">
        <v>0</v>
      </c>
      <c r="Q108" s="40">
        <v>0</v>
      </c>
      <c r="R108" s="39">
        <v>0</v>
      </c>
      <c r="S108" s="11">
        <v>0</v>
      </c>
      <c r="T108" s="40">
        <v>0</v>
      </c>
      <c r="U108" s="39">
        <v>0</v>
      </c>
      <c r="V108" s="11">
        <v>0</v>
      </c>
      <c r="W108" s="40">
        <v>0</v>
      </c>
      <c r="X108" s="6">
        <f t="shared" ref="X108" si="62">SUM(F108,I108,L108,O108,U108)+C108</f>
        <v>0</v>
      </c>
      <c r="Y108" s="15">
        <f t="shared" ref="Y108" si="63">SUM(G108,J108,M108,P108,V108)+D108</f>
        <v>0</v>
      </c>
    </row>
    <row r="109" spans="1:25" ht="15" thickBot="1" x14ac:dyDescent="0.35">
      <c r="A109" s="41"/>
      <c r="B109" s="42" t="s">
        <v>17</v>
      </c>
      <c r="C109" s="43">
        <f t="shared" ref="C109:D109" si="64">SUM(C97:C108)</f>
        <v>0</v>
      </c>
      <c r="D109" s="34">
        <f t="shared" si="64"/>
        <v>0</v>
      </c>
      <c r="E109" s="44"/>
      <c r="F109" s="43">
        <f t="shared" ref="F109:G109" si="65">SUM(F97:F108)</f>
        <v>0</v>
      </c>
      <c r="G109" s="34">
        <f t="shared" si="65"/>
        <v>0</v>
      </c>
      <c r="H109" s="44"/>
      <c r="I109" s="43">
        <f t="shared" ref="I109:J109" si="66">SUM(I97:I108)</f>
        <v>0</v>
      </c>
      <c r="J109" s="34">
        <f t="shared" si="66"/>
        <v>0</v>
      </c>
      <c r="K109" s="44"/>
      <c r="L109" s="43">
        <f t="shared" ref="L109:M109" si="67">SUM(L97:L108)</f>
        <v>0</v>
      </c>
      <c r="M109" s="34">
        <f t="shared" si="67"/>
        <v>0</v>
      </c>
      <c r="N109" s="44"/>
      <c r="O109" s="43">
        <f t="shared" ref="O109:P109" si="68">SUM(O97:O108)</f>
        <v>0</v>
      </c>
      <c r="P109" s="34">
        <f t="shared" si="68"/>
        <v>0</v>
      </c>
      <c r="Q109" s="44"/>
      <c r="R109" s="43">
        <f t="shared" ref="R109:S109" si="69">SUM(R97:R108)</f>
        <v>0</v>
      </c>
      <c r="S109" s="34">
        <f t="shared" si="69"/>
        <v>0</v>
      </c>
      <c r="T109" s="44"/>
      <c r="U109" s="43">
        <f t="shared" ref="U109:V109" si="70">SUM(U97:U108)</f>
        <v>6.3310000000000005E-2</v>
      </c>
      <c r="V109" s="34">
        <f t="shared" si="70"/>
        <v>5.4269999999999996</v>
      </c>
      <c r="W109" s="44"/>
      <c r="X109" s="35">
        <f t="shared" ref="X109" si="71">SUM(F109,I109,L109,O109,U109)+C109</f>
        <v>6.3310000000000005E-2</v>
      </c>
      <c r="Y109" s="36">
        <f t="shared" ref="Y109" si="72">SUM(G109,J109,M109,P109,V109)+D109</f>
        <v>5.4269999999999996</v>
      </c>
    </row>
    <row r="110" spans="1:25" x14ac:dyDescent="0.3">
      <c r="A110" s="37">
        <v>2020</v>
      </c>
      <c r="B110" s="38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</v>
      </c>
      <c r="P110" s="11">
        <v>0</v>
      </c>
      <c r="Q110" s="40">
        <v>0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6">
        <f t="shared" ref="X110:X115" si="73">SUM(F110,I110,L110,O110,U110)+C110+R110</f>
        <v>0</v>
      </c>
      <c r="Y110" s="15">
        <f t="shared" ref="Y110:Y115" si="74">SUM(G110,J110,M110,P110,V110)+D110+S110</f>
        <v>0</v>
      </c>
    </row>
    <row r="111" spans="1:25" x14ac:dyDescent="0.3">
      <c r="A111" s="37">
        <v>2020</v>
      </c>
      <c r="B111" s="38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</v>
      </c>
      <c r="P111" s="11">
        <v>0</v>
      </c>
      <c r="Q111" s="40">
        <v>0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6">
        <f t="shared" si="73"/>
        <v>0</v>
      </c>
      <c r="Y111" s="15">
        <f t="shared" si="74"/>
        <v>0</v>
      </c>
    </row>
    <row r="112" spans="1:25" x14ac:dyDescent="0.3">
      <c r="A112" s="37">
        <v>2020</v>
      </c>
      <c r="B112" s="38" t="s">
        <v>7</v>
      </c>
      <c r="C112" s="39">
        <v>0</v>
      </c>
      <c r="D112" s="11">
        <v>0</v>
      </c>
      <c r="E112" s="40">
        <v>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0</v>
      </c>
      <c r="P112" s="11">
        <v>0</v>
      </c>
      <c r="Q112" s="40">
        <v>0</v>
      </c>
      <c r="R112" s="39">
        <v>0</v>
      </c>
      <c r="S112" s="11">
        <v>0</v>
      </c>
      <c r="T112" s="40">
        <v>0</v>
      </c>
      <c r="U112" s="39">
        <v>0</v>
      </c>
      <c r="V112" s="11">
        <v>0</v>
      </c>
      <c r="W112" s="40">
        <v>0</v>
      </c>
      <c r="X112" s="6">
        <f t="shared" si="73"/>
        <v>0</v>
      </c>
      <c r="Y112" s="15">
        <f t="shared" si="74"/>
        <v>0</v>
      </c>
    </row>
    <row r="113" spans="1:25" x14ac:dyDescent="0.3">
      <c r="A113" s="37">
        <v>2020</v>
      </c>
      <c r="B113" s="38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</v>
      </c>
      <c r="P113" s="11">
        <v>0</v>
      </c>
      <c r="Q113" s="40">
        <v>0</v>
      </c>
      <c r="R113" s="39">
        <v>0</v>
      </c>
      <c r="S113" s="11">
        <v>0</v>
      </c>
      <c r="T113" s="40">
        <v>0</v>
      </c>
      <c r="U113" s="39">
        <v>0</v>
      </c>
      <c r="V113" s="11">
        <v>0</v>
      </c>
      <c r="W113" s="40">
        <v>0</v>
      </c>
      <c r="X113" s="6">
        <f t="shared" si="73"/>
        <v>0</v>
      </c>
      <c r="Y113" s="15">
        <f t="shared" si="74"/>
        <v>0</v>
      </c>
    </row>
    <row r="114" spans="1:25" x14ac:dyDescent="0.3">
      <c r="A114" s="37">
        <v>2020</v>
      </c>
      <c r="B114" s="40" t="s">
        <v>9</v>
      </c>
      <c r="C114" s="39">
        <v>0</v>
      </c>
      <c r="D114" s="11">
        <v>0</v>
      </c>
      <c r="E114" s="40">
        <f t="shared" ref="E114:W121" si="75">IF(C114=0,0,D114/C114*1000)</f>
        <v>0</v>
      </c>
      <c r="F114" s="39">
        <v>0</v>
      </c>
      <c r="G114" s="11">
        <v>0</v>
      </c>
      <c r="H114" s="40">
        <f t="shared" si="75"/>
        <v>0</v>
      </c>
      <c r="I114" s="39">
        <v>0</v>
      </c>
      <c r="J114" s="11">
        <v>0</v>
      </c>
      <c r="K114" s="40">
        <f t="shared" si="75"/>
        <v>0</v>
      </c>
      <c r="L114" s="39">
        <v>0</v>
      </c>
      <c r="M114" s="11">
        <v>0</v>
      </c>
      <c r="N114" s="40">
        <f t="shared" si="75"/>
        <v>0</v>
      </c>
      <c r="O114" s="39">
        <v>0</v>
      </c>
      <c r="P114" s="11">
        <v>0</v>
      </c>
      <c r="Q114" s="40">
        <f t="shared" si="75"/>
        <v>0</v>
      </c>
      <c r="R114" s="39">
        <v>0</v>
      </c>
      <c r="S114" s="11">
        <v>0</v>
      </c>
      <c r="T114" s="40">
        <f t="shared" ref="T114:T121" si="76">IF(R114=0,0,S114/R114*1000)</f>
        <v>0</v>
      </c>
      <c r="U114" s="39">
        <v>0</v>
      </c>
      <c r="V114" s="11">
        <v>0</v>
      </c>
      <c r="W114" s="40">
        <f t="shared" si="75"/>
        <v>0</v>
      </c>
      <c r="X114" s="6">
        <f t="shared" si="73"/>
        <v>0</v>
      </c>
      <c r="Y114" s="15">
        <f t="shared" si="74"/>
        <v>0</v>
      </c>
    </row>
    <row r="115" spans="1:25" x14ac:dyDescent="0.3">
      <c r="A115" s="37">
        <v>2020</v>
      </c>
      <c r="B115" s="38" t="s">
        <v>10</v>
      </c>
      <c r="C115" s="39">
        <v>0</v>
      </c>
      <c r="D115" s="11">
        <v>0</v>
      </c>
      <c r="E115" s="40">
        <f t="shared" si="75"/>
        <v>0</v>
      </c>
      <c r="F115" s="39">
        <v>0</v>
      </c>
      <c r="G115" s="11">
        <v>0</v>
      </c>
      <c r="H115" s="40">
        <f t="shared" si="75"/>
        <v>0</v>
      </c>
      <c r="I115" s="39">
        <v>0</v>
      </c>
      <c r="J115" s="11">
        <v>0</v>
      </c>
      <c r="K115" s="40">
        <f t="shared" si="75"/>
        <v>0</v>
      </c>
      <c r="L115" s="39">
        <v>0</v>
      </c>
      <c r="M115" s="11">
        <v>0</v>
      </c>
      <c r="N115" s="40">
        <f t="shared" si="75"/>
        <v>0</v>
      </c>
      <c r="O115" s="39">
        <v>0</v>
      </c>
      <c r="P115" s="11">
        <v>0</v>
      </c>
      <c r="Q115" s="40">
        <f t="shared" si="75"/>
        <v>0</v>
      </c>
      <c r="R115" s="39">
        <v>0</v>
      </c>
      <c r="S115" s="11">
        <v>0</v>
      </c>
      <c r="T115" s="40">
        <f t="shared" si="76"/>
        <v>0</v>
      </c>
      <c r="U115" s="39">
        <v>0</v>
      </c>
      <c r="V115" s="11">
        <v>0</v>
      </c>
      <c r="W115" s="40">
        <f t="shared" si="75"/>
        <v>0</v>
      </c>
      <c r="X115" s="6">
        <f t="shared" si="73"/>
        <v>0</v>
      </c>
      <c r="Y115" s="15">
        <f t="shared" si="74"/>
        <v>0</v>
      </c>
    </row>
    <row r="116" spans="1:25" x14ac:dyDescent="0.3">
      <c r="A116" s="37">
        <v>2020</v>
      </c>
      <c r="B116" s="38" t="s">
        <v>11</v>
      </c>
      <c r="C116" s="39">
        <v>0</v>
      </c>
      <c r="D116" s="11">
        <v>0</v>
      </c>
      <c r="E116" s="40">
        <f t="shared" si="75"/>
        <v>0</v>
      </c>
      <c r="F116" s="39">
        <v>0</v>
      </c>
      <c r="G116" s="11">
        <v>0</v>
      </c>
      <c r="H116" s="40">
        <f t="shared" si="75"/>
        <v>0</v>
      </c>
      <c r="I116" s="39">
        <v>0</v>
      </c>
      <c r="J116" s="11">
        <v>0</v>
      </c>
      <c r="K116" s="40">
        <f t="shared" si="75"/>
        <v>0</v>
      </c>
      <c r="L116" s="39">
        <v>0</v>
      </c>
      <c r="M116" s="11">
        <v>0</v>
      </c>
      <c r="N116" s="40">
        <f t="shared" si="75"/>
        <v>0</v>
      </c>
      <c r="O116" s="39">
        <v>0</v>
      </c>
      <c r="P116" s="11">
        <v>0</v>
      </c>
      <c r="Q116" s="40">
        <f t="shared" si="75"/>
        <v>0</v>
      </c>
      <c r="R116" s="39">
        <v>0.1</v>
      </c>
      <c r="S116" s="11">
        <v>19.599</v>
      </c>
      <c r="T116" s="40">
        <f t="shared" si="76"/>
        <v>195989.99999999997</v>
      </c>
      <c r="U116" s="39">
        <v>0</v>
      </c>
      <c r="V116" s="11">
        <v>0</v>
      </c>
      <c r="W116" s="40">
        <f t="shared" si="75"/>
        <v>0</v>
      </c>
      <c r="X116" s="6">
        <f>SUM(F116,I116,L116,O116,U116)+C116+R116</f>
        <v>0.1</v>
      </c>
      <c r="Y116" s="15">
        <f>SUM(G116,J116,M116,P116,V116)+D116+S116</f>
        <v>19.599</v>
      </c>
    </row>
    <row r="117" spans="1:25" x14ac:dyDescent="0.3">
      <c r="A117" s="37">
        <v>2020</v>
      </c>
      <c r="B117" s="38" t="s">
        <v>12</v>
      </c>
      <c r="C117" s="39">
        <v>0</v>
      </c>
      <c r="D117" s="11">
        <v>0</v>
      </c>
      <c r="E117" s="40">
        <f t="shared" si="75"/>
        <v>0</v>
      </c>
      <c r="F117" s="39">
        <v>0</v>
      </c>
      <c r="G117" s="11">
        <v>0</v>
      </c>
      <c r="H117" s="40">
        <f t="shared" si="75"/>
        <v>0</v>
      </c>
      <c r="I117" s="39">
        <v>0</v>
      </c>
      <c r="J117" s="11">
        <v>0</v>
      </c>
      <c r="K117" s="40">
        <f t="shared" si="75"/>
        <v>0</v>
      </c>
      <c r="L117" s="39">
        <v>0</v>
      </c>
      <c r="M117" s="11">
        <v>0</v>
      </c>
      <c r="N117" s="40">
        <f t="shared" si="75"/>
        <v>0</v>
      </c>
      <c r="O117" s="39">
        <v>0</v>
      </c>
      <c r="P117" s="11">
        <v>0</v>
      </c>
      <c r="Q117" s="40">
        <f t="shared" si="75"/>
        <v>0</v>
      </c>
      <c r="R117" s="39">
        <v>0</v>
      </c>
      <c r="S117" s="11">
        <v>0</v>
      </c>
      <c r="T117" s="40">
        <f t="shared" si="76"/>
        <v>0</v>
      </c>
      <c r="U117" s="39">
        <v>0</v>
      </c>
      <c r="V117" s="11">
        <v>0</v>
      </c>
      <c r="W117" s="40">
        <f t="shared" si="75"/>
        <v>0</v>
      </c>
      <c r="X117" s="6">
        <f t="shared" ref="X117:X128" si="77">SUM(F117,I117,L117,O117,U117)+C117+R117</f>
        <v>0</v>
      </c>
      <c r="Y117" s="15">
        <f t="shared" ref="Y117:Y128" si="78">SUM(G117,J117,M117,P117,V117)+D117+S117</f>
        <v>0</v>
      </c>
    </row>
    <row r="118" spans="1:25" x14ac:dyDescent="0.3">
      <c r="A118" s="37">
        <v>2020</v>
      </c>
      <c r="B118" s="38" t="s">
        <v>13</v>
      </c>
      <c r="C118" s="39">
        <v>0</v>
      </c>
      <c r="D118" s="11">
        <v>0</v>
      </c>
      <c r="E118" s="40">
        <f t="shared" si="75"/>
        <v>0</v>
      </c>
      <c r="F118" s="39">
        <v>0</v>
      </c>
      <c r="G118" s="11">
        <v>0</v>
      </c>
      <c r="H118" s="40">
        <f t="shared" si="75"/>
        <v>0</v>
      </c>
      <c r="I118" s="39">
        <v>0</v>
      </c>
      <c r="J118" s="11">
        <v>0</v>
      </c>
      <c r="K118" s="40">
        <f t="shared" si="75"/>
        <v>0</v>
      </c>
      <c r="L118" s="39">
        <v>0</v>
      </c>
      <c r="M118" s="11">
        <v>0</v>
      </c>
      <c r="N118" s="40">
        <f t="shared" si="75"/>
        <v>0</v>
      </c>
      <c r="O118" s="39">
        <v>0</v>
      </c>
      <c r="P118" s="11">
        <v>0</v>
      </c>
      <c r="Q118" s="40">
        <f t="shared" si="75"/>
        <v>0</v>
      </c>
      <c r="R118" s="39">
        <v>0</v>
      </c>
      <c r="S118" s="11">
        <v>0</v>
      </c>
      <c r="T118" s="40">
        <f t="shared" si="76"/>
        <v>0</v>
      </c>
      <c r="U118" s="39">
        <v>0</v>
      </c>
      <c r="V118" s="11">
        <v>0</v>
      </c>
      <c r="W118" s="40">
        <f t="shared" si="75"/>
        <v>0</v>
      </c>
      <c r="X118" s="6">
        <f t="shared" si="77"/>
        <v>0</v>
      </c>
      <c r="Y118" s="15">
        <f t="shared" si="78"/>
        <v>0</v>
      </c>
    </row>
    <row r="119" spans="1:25" x14ac:dyDescent="0.3">
      <c r="A119" s="37">
        <v>2020</v>
      </c>
      <c r="B119" s="38" t="s">
        <v>14</v>
      </c>
      <c r="C119" s="39">
        <v>0</v>
      </c>
      <c r="D119" s="11">
        <v>0</v>
      </c>
      <c r="E119" s="40">
        <f t="shared" si="75"/>
        <v>0</v>
      </c>
      <c r="F119" s="39">
        <v>0</v>
      </c>
      <c r="G119" s="11">
        <v>0</v>
      </c>
      <c r="H119" s="40">
        <f t="shared" si="75"/>
        <v>0</v>
      </c>
      <c r="I119" s="39">
        <v>0</v>
      </c>
      <c r="J119" s="11">
        <v>0</v>
      </c>
      <c r="K119" s="40">
        <f t="shared" si="75"/>
        <v>0</v>
      </c>
      <c r="L119" s="39">
        <v>0</v>
      </c>
      <c r="M119" s="11">
        <v>0</v>
      </c>
      <c r="N119" s="40">
        <f t="shared" si="75"/>
        <v>0</v>
      </c>
      <c r="O119" s="39">
        <v>0</v>
      </c>
      <c r="P119" s="11">
        <v>0</v>
      </c>
      <c r="Q119" s="40">
        <f t="shared" si="75"/>
        <v>0</v>
      </c>
      <c r="R119" s="39">
        <v>0</v>
      </c>
      <c r="S119" s="11">
        <v>0</v>
      </c>
      <c r="T119" s="40">
        <f t="shared" si="76"/>
        <v>0</v>
      </c>
      <c r="U119" s="39">
        <v>0</v>
      </c>
      <c r="V119" s="11">
        <v>0</v>
      </c>
      <c r="W119" s="40">
        <f t="shared" si="75"/>
        <v>0</v>
      </c>
      <c r="X119" s="6">
        <f t="shared" si="77"/>
        <v>0</v>
      </c>
      <c r="Y119" s="15">
        <f t="shared" si="78"/>
        <v>0</v>
      </c>
    </row>
    <row r="120" spans="1:25" x14ac:dyDescent="0.3">
      <c r="A120" s="37">
        <v>2020</v>
      </c>
      <c r="B120" s="40" t="s">
        <v>15</v>
      </c>
      <c r="C120" s="39">
        <v>0</v>
      </c>
      <c r="D120" s="11">
        <v>0</v>
      </c>
      <c r="E120" s="40">
        <f t="shared" si="75"/>
        <v>0</v>
      </c>
      <c r="F120" s="39">
        <v>0</v>
      </c>
      <c r="G120" s="11">
        <v>0</v>
      </c>
      <c r="H120" s="40">
        <f t="shared" si="75"/>
        <v>0</v>
      </c>
      <c r="I120" s="39">
        <v>0</v>
      </c>
      <c r="J120" s="11">
        <v>0</v>
      </c>
      <c r="K120" s="40">
        <f t="shared" si="75"/>
        <v>0</v>
      </c>
      <c r="L120" s="39">
        <v>0</v>
      </c>
      <c r="M120" s="11">
        <v>0</v>
      </c>
      <c r="N120" s="40">
        <f t="shared" si="75"/>
        <v>0</v>
      </c>
      <c r="O120" s="39">
        <v>0</v>
      </c>
      <c r="P120" s="11">
        <v>0</v>
      </c>
      <c r="Q120" s="40">
        <f t="shared" si="75"/>
        <v>0</v>
      </c>
      <c r="R120" s="39">
        <v>0</v>
      </c>
      <c r="S120" s="11">
        <v>0</v>
      </c>
      <c r="T120" s="40">
        <f t="shared" si="76"/>
        <v>0</v>
      </c>
      <c r="U120" s="39">
        <v>0</v>
      </c>
      <c r="V120" s="11">
        <v>0</v>
      </c>
      <c r="W120" s="40">
        <f t="shared" si="75"/>
        <v>0</v>
      </c>
      <c r="X120" s="6">
        <f t="shared" si="77"/>
        <v>0</v>
      </c>
      <c r="Y120" s="15">
        <f t="shared" si="78"/>
        <v>0</v>
      </c>
    </row>
    <row r="121" spans="1:25" x14ac:dyDescent="0.3">
      <c r="A121" s="37">
        <v>2020</v>
      </c>
      <c r="B121" s="38" t="s">
        <v>16</v>
      </c>
      <c r="C121" s="39">
        <v>0</v>
      </c>
      <c r="D121" s="11">
        <v>0</v>
      </c>
      <c r="E121" s="40">
        <f t="shared" si="75"/>
        <v>0</v>
      </c>
      <c r="F121" s="39">
        <v>0</v>
      </c>
      <c r="G121" s="11">
        <v>0</v>
      </c>
      <c r="H121" s="40">
        <f t="shared" si="75"/>
        <v>0</v>
      </c>
      <c r="I121" s="39">
        <v>0</v>
      </c>
      <c r="J121" s="11">
        <v>0</v>
      </c>
      <c r="K121" s="40">
        <f t="shared" si="75"/>
        <v>0</v>
      </c>
      <c r="L121" s="39">
        <v>0</v>
      </c>
      <c r="M121" s="11">
        <v>0</v>
      </c>
      <c r="N121" s="40">
        <f t="shared" si="75"/>
        <v>0</v>
      </c>
      <c r="O121" s="39">
        <v>0</v>
      </c>
      <c r="P121" s="11">
        <v>0</v>
      </c>
      <c r="Q121" s="40">
        <f t="shared" si="75"/>
        <v>0</v>
      </c>
      <c r="R121" s="39">
        <v>0</v>
      </c>
      <c r="S121" s="11">
        <v>0</v>
      </c>
      <c r="T121" s="40">
        <f t="shared" si="76"/>
        <v>0</v>
      </c>
      <c r="U121" s="39">
        <v>0</v>
      </c>
      <c r="V121" s="11">
        <v>0</v>
      </c>
      <c r="W121" s="40">
        <f t="shared" si="75"/>
        <v>0</v>
      </c>
      <c r="X121" s="6">
        <f t="shared" si="77"/>
        <v>0</v>
      </c>
      <c r="Y121" s="15">
        <f t="shared" si="78"/>
        <v>0</v>
      </c>
    </row>
    <row r="122" spans="1:25" ht="15" thickBot="1" x14ac:dyDescent="0.35">
      <c r="A122" s="41"/>
      <c r="B122" s="42" t="s">
        <v>17</v>
      </c>
      <c r="C122" s="43">
        <f t="shared" ref="C122:D122" si="79">SUM(C110:C121)</f>
        <v>0</v>
      </c>
      <c r="D122" s="34">
        <f t="shared" si="79"/>
        <v>0</v>
      </c>
      <c r="E122" s="44"/>
      <c r="F122" s="43">
        <f t="shared" ref="F122:G122" si="80">SUM(F110:F121)</f>
        <v>0</v>
      </c>
      <c r="G122" s="34">
        <f t="shared" si="80"/>
        <v>0</v>
      </c>
      <c r="H122" s="44"/>
      <c r="I122" s="43">
        <f t="shared" ref="I122:J122" si="81">SUM(I110:I121)</f>
        <v>0</v>
      </c>
      <c r="J122" s="34">
        <f t="shared" si="81"/>
        <v>0</v>
      </c>
      <c r="K122" s="44"/>
      <c r="L122" s="43">
        <f t="shared" ref="L122:M122" si="82">SUM(L110:L121)</f>
        <v>0</v>
      </c>
      <c r="M122" s="34">
        <f t="shared" si="82"/>
        <v>0</v>
      </c>
      <c r="N122" s="44"/>
      <c r="O122" s="43">
        <f t="shared" ref="O122:P122" si="83">SUM(O110:O121)</f>
        <v>0</v>
      </c>
      <c r="P122" s="34">
        <f t="shared" si="83"/>
        <v>0</v>
      </c>
      <c r="Q122" s="44"/>
      <c r="R122" s="43">
        <f t="shared" ref="R122:S122" si="84">SUM(R110:R121)</f>
        <v>0.1</v>
      </c>
      <c r="S122" s="34">
        <f t="shared" si="84"/>
        <v>19.599</v>
      </c>
      <c r="T122" s="44"/>
      <c r="U122" s="43">
        <f t="shared" ref="U122:V122" si="85">SUM(U110:U121)</f>
        <v>0</v>
      </c>
      <c r="V122" s="34">
        <f t="shared" si="85"/>
        <v>0</v>
      </c>
      <c r="W122" s="44"/>
      <c r="X122" s="35">
        <f t="shared" si="77"/>
        <v>0.1</v>
      </c>
      <c r="Y122" s="36">
        <f t="shared" si="78"/>
        <v>19.599</v>
      </c>
    </row>
    <row r="123" spans="1:25" x14ac:dyDescent="0.3">
      <c r="A123" s="37">
        <v>2021</v>
      </c>
      <c r="B123" s="38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86">IF(F123=0,0,G123/F123*1000)</f>
        <v>0</v>
      </c>
      <c r="I123" s="39">
        <v>0</v>
      </c>
      <c r="J123" s="11">
        <v>0</v>
      </c>
      <c r="K123" s="40">
        <f t="shared" ref="K123:K134" si="87">IF(I123=0,0,J123/I123*1000)</f>
        <v>0</v>
      </c>
      <c r="L123" s="39">
        <v>0</v>
      </c>
      <c r="M123" s="11">
        <v>0</v>
      </c>
      <c r="N123" s="40">
        <f t="shared" ref="N123:N134" si="88">IF(L123=0,0,M123/L123*1000)</f>
        <v>0</v>
      </c>
      <c r="O123" s="39">
        <v>0</v>
      </c>
      <c r="P123" s="11">
        <v>0</v>
      </c>
      <c r="Q123" s="40">
        <f t="shared" ref="Q123:Q134" si="89">IF(O123=0,0,P123/O123*1000)</f>
        <v>0</v>
      </c>
      <c r="R123" s="39">
        <v>0</v>
      </c>
      <c r="S123" s="11">
        <v>0</v>
      </c>
      <c r="T123" s="40">
        <f t="shared" ref="T123:T134" si="90">IF(R123=0,0,S123/R123*1000)</f>
        <v>0</v>
      </c>
      <c r="U123" s="39">
        <v>0</v>
      </c>
      <c r="V123" s="11">
        <v>0</v>
      </c>
      <c r="W123" s="40">
        <f t="shared" ref="W123:W134" si="91">IF(U123=0,0,V123/U123*1000)</f>
        <v>0</v>
      </c>
      <c r="X123" s="6">
        <f t="shared" si="77"/>
        <v>0</v>
      </c>
      <c r="Y123" s="15">
        <f t="shared" si="78"/>
        <v>0</v>
      </c>
    </row>
    <row r="124" spans="1:25" x14ac:dyDescent="0.3">
      <c r="A124" s="37">
        <v>2021</v>
      </c>
      <c r="B124" s="38" t="s">
        <v>6</v>
      </c>
      <c r="C124" s="39">
        <v>0</v>
      </c>
      <c r="D124" s="11">
        <v>0</v>
      </c>
      <c r="E124" s="40">
        <f t="shared" ref="E124:E125" si="92">IF(C124=0,0,D124/C124*1000)</f>
        <v>0</v>
      </c>
      <c r="F124" s="39">
        <v>0</v>
      </c>
      <c r="G124" s="11">
        <v>0</v>
      </c>
      <c r="H124" s="40">
        <f t="shared" si="86"/>
        <v>0</v>
      </c>
      <c r="I124" s="39">
        <v>0</v>
      </c>
      <c r="J124" s="11">
        <v>0</v>
      </c>
      <c r="K124" s="40">
        <f t="shared" si="87"/>
        <v>0</v>
      </c>
      <c r="L124" s="39">
        <v>0</v>
      </c>
      <c r="M124" s="11">
        <v>0</v>
      </c>
      <c r="N124" s="40">
        <f t="shared" si="88"/>
        <v>0</v>
      </c>
      <c r="O124" s="39">
        <v>0</v>
      </c>
      <c r="P124" s="11">
        <v>0</v>
      </c>
      <c r="Q124" s="40">
        <f t="shared" si="89"/>
        <v>0</v>
      </c>
      <c r="R124" s="39">
        <v>0</v>
      </c>
      <c r="S124" s="11">
        <v>0</v>
      </c>
      <c r="T124" s="40">
        <f t="shared" si="90"/>
        <v>0</v>
      </c>
      <c r="U124" s="39">
        <v>0</v>
      </c>
      <c r="V124" s="11">
        <v>0</v>
      </c>
      <c r="W124" s="40">
        <f t="shared" si="91"/>
        <v>0</v>
      </c>
      <c r="X124" s="6">
        <f t="shared" si="77"/>
        <v>0</v>
      </c>
      <c r="Y124" s="15">
        <f t="shared" si="78"/>
        <v>0</v>
      </c>
    </row>
    <row r="125" spans="1:25" x14ac:dyDescent="0.3">
      <c r="A125" s="37">
        <v>2021</v>
      </c>
      <c r="B125" s="38" t="s">
        <v>7</v>
      </c>
      <c r="C125" s="39">
        <v>0</v>
      </c>
      <c r="D125" s="11">
        <v>0</v>
      </c>
      <c r="E125" s="40">
        <f t="shared" si="92"/>
        <v>0</v>
      </c>
      <c r="F125" s="39">
        <v>0</v>
      </c>
      <c r="G125" s="11">
        <v>0</v>
      </c>
      <c r="H125" s="40">
        <f t="shared" si="86"/>
        <v>0</v>
      </c>
      <c r="I125" s="39">
        <v>0</v>
      </c>
      <c r="J125" s="11">
        <v>0</v>
      </c>
      <c r="K125" s="40">
        <f t="shared" si="87"/>
        <v>0</v>
      </c>
      <c r="L125" s="39">
        <v>0</v>
      </c>
      <c r="M125" s="11">
        <v>0</v>
      </c>
      <c r="N125" s="40">
        <f t="shared" si="88"/>
        <v>0</v>
      </c>
      <c r="O125" s="39">
        <v>0</v>
      </c>
      <c r="P125" s="11">
        <v>0</v>
      </c>
      <c r="Q125" s="40">
        <f t="shared" si="89"/>
        <v>0</v>
      </c>
      <c r="R125" s="39">
        <v>0</v>
      </c>
      <c r="S125" s="11">
        <v>0</v>
      </c>
      <c r="T125" s="40">
        <f t="shared" si="90"/>
        <v>0</v>
      </c>
      <c r="U125" s="39">
        <v>0</v>
      </c>
      <c r="V125" s="11">
        <v>0</v>
      </c>
      <c r="W125" s="40">
        <f t="shared" si="91"/>
        <v>0</v>
      </c>
      <c r="X125" s="6">
        <f t="shared" si="77"/>
        <v>0</v>
      </c>
      <c r="Y125" s="15">
        <f t="shared" si="78"/>
        <v>0</v>
      </c>
    </row>
    <row r="126" spans="1:25" x14ac:dyDescent="0.3">
      <c r="A126" s="37">
        <v>2021</v>
      </c>
      <c r="B126" s="38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86"/>
        <v>0</v>
      </c>
      <c r="I126" s="39">
        <v>0</v>
      </c>
      <c r="J126" s="11">
        <v>0</v>
      </c>
      <c r="K126" s="40">
        <f t="shared" si="87"/>
        <v>0</v>
      </c>
      <c r="L126" s="39">
        <v>0</v>
      </c>
      <c r="M126" s="11">
        <v>0</v>
      </c>
      <c r="N126" s="40">
        <f t="shared" si="88"/>
        <v>0</v>
      </c>
      <c r="O126" s="39">
        <v>0</v>
      </c>
      <c r="P126" s="11">
        <v>0</v>
      </c>
      <c r="Q126" s="40">
        <f t="shared" si="89"/>
        <v>0</v>
      </c>
      <c r="R126" s="39">
        <v>0</v>
      </c>
      <c r="S126" s="11">
        <v>0</v>
      </c>
      <c r="T126" s="40">
        <f t="shared" si="90"/>
        <v>0</v>
      </c>
      <c r="U126" s="39">
        <v>0</v>
      </c>
      <c r="V126" s="11">
        <v>0</v>
      </c>
      <c r="W126" s="40">
        <f t="shared" si="91"/>
        <v>0</v>
      </c>
      <c r="X126" s="6">
        <f t="shared" si="77"/>
        <v>0</v>
      </c>
      <c r="Y126" s="15">
        <f t="shared" si="78"/>
        <v>0</v>
      </c>
    </row>
    <row r="127" spans="1:25" x14ac:dyDescent="0.3">
      <c r="A127" s="37">
        <v>2021</v>
      </c>
      <c r="B127" s="40" t="s">
        <v>9</v>
      </c>
      <c r="C127" s="39">
        <v>0</v>
      </c>
      <c r="D127" s="11">
        <v>0</v>
      </c>
      <c r="E127" s="40">
        <f t="shared" ref="E127:E134" si="93">IF(C127=0,0,D127/C127*1000)</f>
        <v>0</v>
      </c>
      <c r="F127" s="39">
        <v>0</v>
      </c>
      <c r="G127" s="11">
        <v>0</v>
      </c>
      <c r="H127" s="40">
        <f t="shared" si="86"/>
        <v>0</v>
      </c>
      <c r="I127" s="39">
        <v>0</v>
      </c>
      <c r="J127" s="11">
        <v>0</v>
      </c>
      <c r="K127" s="40">
        <f t="shared" si="87"/>
        <v>0</v>
      </c>
      <c r="L127" s="39">
        <v>0</v>
      </c>
      <c r="M127" s="11">
        <v>0</v>
      </c>
      <c r="N127" s="40">
        <f t="shared" si="88"/>
        <v>0</v>
      </c>
      <c r="O127" s="39">
        <v>0</v>
      </c>
      <c r="P127" s="11">
        <v>0</v>
      </c>
      <c r="Q127" s="40">
        <f t="shared" si="89"/>
        <v>0</v>
      </c>
      <c r="R127" s="39">
        <v>0</v>
      </c>
      <c r="S127" s="11">
        <v>0</v>
      </c>
      <c r="T127" s="40">
        <f t="shared" si="90"/>
        <v>0</v>
      </c>
      <c r="U127" s="39">
        <v>0</v>
      </c>
      <c r="V127" s="11">
        <v>0</v>
      </c>
      <c r="W127" s="40">
        <f t="shared" si="91"/>
        <v>0</v>
      </c>
      <c r="X127" s="6">
        <f t="shared" si="77"/>
        <v>0</v>
      </c>
      <c r="Y127" s="15">
        <f t="shared" si="78"/>
        <v>0</v>
      </c>
    </row>
    <row r="128" spans="1:25" x14ac:dyDescent="0.3">
      <c r="A128" s="37">
        <v>2021</v>
      </c>
      <c r="B128" s="38" t="s">
        <v>10</v>
      </c>
      <c r="C128" s="39">
        <v>0</v>
      </c>
      <c r="D128" s="11">
        <v>0</v>
      </c>
      <c r="E128" s="40">
        <f t="shared" si="93"/>
        <v>0</v>
      </c>
      <c r="F128" s="39">
        <v>0</v>
      </c>
      <c r="G128" s="11">
        <v>0</v>
      </c>
      <c r="H128" s="40">
        <f t="shared" si="86"/>
        <v>0</v>
      </c>
      <c r="I128" s="39">
        <v>0</v>
      </c>
      <c r="J128" s="11">
        <v>0</v>
      </c>
      <c r="K128" s="40">
        <f t="shared" si="87"/>
        <v>0</v>
      </c>
      <c r="L128" s="39">
        <v>0</v>
      </c>
      <c r="M128" s="11">
        <v>0</v>
      </c>
      <c r="N128" s="40">
        <f t="shared" si="88"/>
        <v>0</v>
      </c>
      <c r="O128" s="39">
        <v>0</v>
      </c>
      <c r="P128" s="11">
        <v>0</v>
      </c>
      <c r="Q128" s="40">
        <f t="shared" si="89"/>
        <v>0</v>
      </c>
      <c r="R128" s="39">
        <v>0</v>
      </c>
      <c r="S128" s="11">
        <v>0</v>
      </c>
      <c r="T128" s="40">
        <f t="shared" si="90"/>
        <v>0</v>
      </c>
      <c r="U128" s="39">
        <v>0</v>
      </c>
      <c r="V128" s="11">
        <v>0</v>
      </c>
      <c r="W128" s="40">
        <f t="shared" si="91"/>
        <v>0</v>
      </c>
      <c r="X128" s="6">
        <f t="shared" si="77"/>
        <v>0</v>
      </c>
      <c r="Y128" s="15">
        <f t="shared" si="78"/>
        <v>0</v>
      </c>
    </row>
    <row r="129" spans="1:25" x14ac:dyDescent="0.3">
      <c r="A129" s="37">
        <v>2021</v>
      </c>
      <c r="B129" s="38" t="s">
        <v>11</v>
      </c>
      <c r="C129" s="39">
        <v>0</v>
      </c>
      <c r="D129" s="11">
        <v>0</v>
      </c>
      <c r="E129" s="40">
        <f t="shared" si="93"/>
        <v>0</v>
      </c>
      <c r="F129" s="39">
        <v>0</v>
      </c>
      <c r="G129" s="11">
        <v>0</v>
      </c>
      <c r="H129" s="40">
        <f t="shared" si="86"/>
        <v>0</v>
      </c>
      <c r="I129" s="39">
        <v>0</v>
      </c>
      <c r="J129" s="11">
        <v>0</v>
      </c>
      <c r="K129" s="40">
        <f t="shared" si="87"/>
        <v>0</v>
      </c>
      <c r="L129" s="39">
        <v>0</v>
      </c>
      <c r="M129" s="11">
        <v>0</v>
      </c>
      <c r="N129" s="40">
        <f t="shared" si="88"/>
        <v>0</v>
      </c>
      <c r="O129" s="39">
        <v>0</v>
      </c>
      <c r="P129" s="11">
        <v>0</v>
      </c>
      <c r="Q129" s="40">
        <f t="shared" si="89"/>
        <v>0</v>
      </c>
      <c r="R129" s="39">
        <v>0</v>
      </c>
      <c r="S129" s="11">
        <v>0</v>
      </c>
      <c r="T129" s="40">
        <f t="shared" si="90"/>
        <v>0</v>
      </c>
      <c r="U129" s="39">
        <v>0</v>
      </c>
      <c r="V129" s="11">
        <v>0</v>
      </c>
      <c r="W129" s="40">
        <f t="shared" si="91"/>
        <v>0</v>
      </c>
      <c r="X129" s="6">
        <f>SUM(F129,I129,L129,O129,U129)+C129+R129</f>
        <v>0</v>
      </c>
      <c r="Y129" s="15">
        <f>SUM(G129,J129,M129,P129,V129)+D129+S129</f>
        <v>0</v>
      </c>
    </row>
    <row r="130" spans="1:25" x14ac:dyDescent="0.3">
      <c r="A130" s="37">
        <v>2021</v>
      </c>
      <c r="B130" s="38" t="s">
        <v>12</v>
      </c>
      <c r="C130" s="55">
        <v>0.3</v>
      </c>
      <c r="D130" s="11">
        <v>73.813000000000002</v>
      </c>
      <c r="E130" s="40">
        <f t="shared" si="93"/>
        <v>246043.33333333334</v>
      </c>
      <c r="F130" s="39">
        <v>0</v>
      </c>
      <c r="G130" s="11">
        <v>0</v>
      </c>
      <c r="H130" s="40">
        <f t="shared" si="86"/>
        <v>0</v>
      </c>
      <c r="I130" s="39">
        <v>0</v>
      </c>
      <c r="J130" s="11">
        <v>0</v>
      </c>
      <c r="K130" s="40">
        <f t="shared" si="87"/>
        <v>0</v>
      </c>
      <c r="L130" s="39">
        <v>0</v>
      </c>
      <c r="M130" s="11">
        <v>0</v>
      </c>
      <c r="N130" s="40">
        <f t="shared" si="88"/>
        <v>0</v>
      </c>
      <c r="O130" s="39">
        <v>0</v>
      </c>
      <c r="P130" s="11">
        <v>0</v>
      </c>
      <c r="Q130" s="40">
        <f t="shared" si="89"/>
        <v>0</v>
      </c>
      <c r="R130" s="39">
        <v>0</v>
      </c>
      <c r="S130" s="11">
        <v>0</v>
      </c>
      <c r="T130" s="40">
        <f t="shared" si="90"/>
        <v>0</v>
      </c>
      <c r="U130" s="39">
        <v>0</v>
      </c>
      <c r="V130" s="11">
        <v>0</v>
      </c>
      <c r="W130" s="40">
        <f t="shared" si="91"/>
        <v>0</v>
      </c>
      <c r="X130" s="6">
        <f t="shared" ref="X130:X135" si="94">SUM(F130,I130,L130,O130,U130)+C130+R130</f>
        <v>0.3</v>
      </c>
      <c r="Y130" s="15">
        <f t="shared" ref="Y130:Y135" si="95">SUM(G130,J130,M130,P130,V130)+D130+S130</f>
        <v>73.813000000000002</v>
      </c>
    </row>
    <row r="131" spans="1:25" x14ac:dyDescent="0.3">
      <c r="A131" s="37">
        <v>2021</v>
      </c>
      <c r="B131" s="38" t="s">
        <v>13</v>
      </c>
      <c r="C131" s="39">
        <v>0</v>
      </c>
      <c r="D131" s="11">
        <v>0</v>
      </c>
      <c r="E131" s="40">
        <f t="shared" si="93"/>
        <v>0</v>
      </c>
      <c r="F131" s="39">
        <v>0</v>
      </c>
      <c r="G131" s="11">
        <v>0</v>
      </c>
      <c r="H131" s="40">
        <f t="shared" si="86"/>
        <v>0</v>
      </c>
      <c r="I131" s="39">
        <v>0</v>
      </c>
      <c r="J131" s="11">
        <v>0</v>
      </c>
      <c r="K131" s="40">
        <f t="shared" si="87"/>
        <v>0</v>
      </c>
      <c r="L131" s="39">
        <v>0</v>
      </c>
      <c r="M131" s="11">
        <v>0</v>
      </c>
      <c r="N131" s="40">
        <f t="shared" si="88"/>
        <v>0</v>
      </c>
      <c r="O131" s="39">
        <v>0</v>
      </c>
      <c r="P131" s="11">
        <v>0</v>
      </c>
      <c r="Q131" s="40">
        <f t="shared" si="89"/>
        <v>0</v>
      </c>
      <c r="R131" s="39">
        <v>0</v>
      </c>
      <c r="S131" s="11">
        <v>0</v>
      </c>
      <c r="T131" s="40">
        <f t="shared" si="90"/>
        <v>0</v>
      </c>
      <c r="U131" s="39">
        <v>0</v>
      </c>
      <c r="V131" s="11">
        <v>0</v>
      </c>
      <c r="W131" s="40">
        <f t="shared" si="91"/>
        <v>0</v>
      </c>
      <c r="X131" s="6">
        <f t="shared" si="94"/>
        <v>0</v>
      </c>
      <c r="Y131" s="15">
        <f t="shared" si="95"/>
        <v>0</v>
      </c>
    </row>
    <row r="132" spans="1:25" x14ac:dyDescent="0.3">
      <c r="A132" s="37">
        <v>2021</v>
      </c>
      <c r="B132" s="38" t="s">
        <v>14</v>
      </c>
      <c r="C132" s="39">
        <v>0</v>
      </c>
      <c r="D132" s="11">
        <v>0</v>
      </c>
      <c r="E132" s="40">
        <f t="shared" si="93"/>
        <v>0</v>
      </c>
      <c r="F132" s="39">
        <v>0</v>
      </c>
      <c r="G132" s="11">
        <v>0</v>
      </c>
      <c r="H132" s="40">
        <f t="shared" si="86"/>
        <v>0</v>
      </c>
      <c r="I132" s="39">
        <v>0</v>
      </c>
      <c r="J132" s="11">
        <v>0</v>
      </c>
      <c r="K132" s="40">
        <f t="shared" si="87"/>
        <v>0</v>
      </c>
      <c r="L132" s="39">
        <v>0</v>
      </c>
      <c r="M132" s="11">
        <v>0</v>
      </c>
      <c r="N132" s="40">
        <f t="shared" si="88"/>
        <v>0</v>
      </c>
      <c r="O132" s="39">
        <v>0</v>
      </c>
      <c r="P132" s="11">
        <v>0</v>
      </c>
      <c r="Q132" s="40">
        <f t="shared" si="89"/>
        <v>0</v>
      </c>
      <c r="R132" s="39">
        <v>0</v>
      </c>
      <c r="S132" s="11">
        <v>0</v>
      </c>
      <c r="T132" s="40">
        <f t="shared" si="90"/>
        <v>0</v>
      </c>
      <c r="U132" s="39">
        <v>0</v>
      </c>
      <c r="V132" s="11">
        <v>0</v>
      </c>
      <c r="W132" s="40">
        <f t="shared" si="91"/>
        <v>0</v>
      </c>
      <c r="X132" s="6">
        <f t="shared" si="94"/>
        <v>0</v>
      </c>
      <c r="Y132" s="15">
        <f t="shared" si="95"/>
        <v>0</v>
      </c>
    </row>
    <row r="133" spans="1:25" x14ac:dyDescent="0.3">
      <c r="A133" s="37">
        <v>2021</v>
      </c>
      <c r="B133" s="40" t="s">
        <v>15</v>
      </c>
      <c r="C133" s="39">
        <v>0</v>
      </c>
      <c r="D133" s="11">
        <v>0</v>
      </c>
      <c r="E133" s="40">
        <f t="shared" si="93"/>
        <v>0</v>
      </c>
      <c r="F133" s="39">
        <v>0</v>
      </c>
      <c r="G133" s="11">
        <v>0</v>
      </c>
      <c r="H133" s="40">
        <f t="shared" si="86"/>
        <v>0</v>
      </c>
      <c r="I133" s="39">
        <v>0</v>
      </c>
      <c r="J133" s="11">
        <v>0</v>
      </c>
      <c r="K133" s="40">
        <f t="shared" si="87"/>
        <v>0</v>
      </c>
      <c r="L133" s="39">
        <v>0</v>
      </c>
      <c r="M133" s="11">
        <v>0</v>
      </c>
      <c r="N133" s="40">
        <f t="shared" si="88"/>
        <v>0</v>
      </c>
      <c r="O133" s="39">
        <v>0</v>
      </c>
      <c r="P133" s="11">
        <v>0</v>
      </c>
      <c r="Q133" s="40">
        <f t="shared" si="89"/>
        <v>0</v>
      </c>
      <c r="R133" s="39">
        <v>0</v>
      </c>
      <c r="S133" s="11">
        <v>0</v>
      </c>
      <c r="T133" s="40">
        <f t="shared" si="90"/>
        <v>0</v>
      </c>
      <c r="U133" s="39">
        <v>0</v>
      </c>
      <c r="V133" s="11">
        <v>0</v>
      </c>
      <c r="W133" s="40">
        <f t="shared" si="91"/>
        <v>0</v>
      </c>
      <c r="X133" s="6">
        <f t="shared" si="94"/>
        <v>0</v>
      </c>
      <c r="Y133" s="15">
        <f t="shared" si="95"/>
        <v>0</v>
      </c>
    </row>
    <row r="134" spans="1:25" x14ac:dyDescent="0.3">
      <c r="A134" s="37">
        <v>2021</v>
      </c>
      <c r="B134" s="38" t="s">
        <v>16</v>
      </c>
      <c r="C134" s="39">
        <v>0</v>
      </c>
      <c r="D134" s="11">
        <v>0</v>
      </c>
      <c r="E134" s="40">
        <f t="shared" si="93"/>
        <v>0</v>
      </c>
      <c r="F134" s="39">
        <v>0</v>
      </c>
      <c r="G134" s="11">
        <v>0</v>
      </c>
      <c r="H134" s="40">
        <f t="shared" si="86"/>
        <v>0</v>
      </c>
      <c r="I134" s="39">
        <v>0</v>
      </c>
      <c r="J134" s="11">
        <v>0</v>
      </c>
      <c r="K134" s="40">
        <f t="shared" si="87"/>
        <v>0</v>
      </c>
      <c r="L134" s="39">
        <v>0</v>
      </c>
      <c r="M134" s="11">
        <v>0</v>
      </c>
      <c r="N134" s="40">
        <f t="shared" si="88"/>
        <v>0</v>
      </c>
      <c r="O134" s="39">
        <v>0</v>
      </c>
      <c r="P134" s="11">
        <v>0</v>
      </c>
      <c r="Q134" s="40">
        <f t="shared" si="89"/>
        <v>0</v>
      </c>
      <c r="R134" s="39">
        <v>0</v>
      </c>
      <c r="S134" s="11">
        <v>0</v>
      </c>
      <c r="T134" s="40">
        <f t="shared" si="90"/>
        <v>0</v>
      </c>
      <c r="U134" s="39">
        <v>0</v>
      </c>
      <c r="V134" s="11">
        <v>0</v>
      </c>
      <c r="W134" s="40">
        <f t="shared" si="91"/>
        <v>0</v>
      </c>
      <c r="X134" s="6">
        <f t="shared" si="94"/>
        <v>0</v>
      </c>
      <c r="Y134" s="15">
        <f t="shared" si="95"/>
        <v>0</v>
      </c>
    </row>
    <row r="135" spans="1:25" ht="15" thickBot="1" x14ac:dyDescent="0.35">
      <c r="A135" s="41"/>
      <c r="B135" s="42" t="s">
        <v>17</v>
      </c>
      <c r="C135" s="43">
        <f t="shared" ref="C135:D135" si="96">SUM(C123:C134)</f>
        <v>0.3</v>
      </c>
      <c r="D135" s="34">
        <f t="shared" si="96"/>
        <v>73.813000000000002</v>
      </c>
      <c r="E135" s="44"/>
      <c r="F135" s="43">
        <f t="shared" ref="F135:G135" si="97">SUM(F123:F134)</f>
        <v>0</v>
      </c>
      <c r="G135" s="34">
        <f t="shared" si="97"/>
        <v>0</v>
      </c>
      <c r="H135" s="44"/>
      <c r="I135" s="43">
        <f t="shared" ref="I135:J135" si="98">SUM(I123:I134)</f>
        <v>0</v>
      </c>
      <c r="J135" s="34">
        <f t="shared" si="98"/>
        <v>0</v>
      </c>
      <c r="K135" s="44"/>
      <c r="L135" s="43">
        <f t="shared" ref="L135:M135" si="99">SUM(L123:L134)</f>
        <v>0</v>
      </c>
      <c r="M135" s="34">
        <f t="shared" si="99"/>
        <v>0</v>
      </c>
      <c r="N135" s="44"/>
      <c r="O135" s="43">
        <f t="shared" ref="O135:P135" si="100">SUM(O123:O134)</f>
        <v>0</v>
      </c>
      <c r="P135" s="34">
        <f t="shared" si="100"/>
        <v>0</v>
      </c>
      <c r="Q135" s="44"/>
      <c r="R135" s="43">
        <f t="shared" ref="R135:S135" si="101">SUM(R123:R134)</f>
        <v>0</v>
      </c>
      <c r="S135" s="34">
        <f t="shared" si="101"/>
        <v>0</v>
      </c>
      <c r="T135" s="44"/>
      <c r="U135" s="43">
        <f t="shared" ref="U135:V135" si="102">SUM(U123:U134)</f>
        <v>0</v>
      </c>
      <c r="V135" s="34">
        <f t="shared" si="102"/>
        <v>0</v>
      </c>
      <c r="W135" s="44"/>
      <c r="X135" s="35">
        <f t="shared" si="94"/>
        <v>0.3</v>
      </c>
      <c r="Y135" s="36">
        <f t="shared" si="95"/>
        <v>73.813000000000002</v>
      </c>
    </row>
    <row r="136" spans="1:25" ht="15.6" customHeight="1" x14ac:dyDescent="0.3">
      <c r="A136" s="37">
        <v>2022</v>
      </c>
      <c r="B136" s="38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03">IF(F136=0,0,G136/F136*1000)</f>
        <v>0</v>
      </c>
      <c r="I136" s="39">
        <v>0</v>
      </c>
      <c r="J136" s="11">
        <v>0</v>
      </c>
      <c r="K136" s="40">
        <f t="shared" ref="K136:K147" si="104">IF(I136=0,0,J136/I136*1000)</f>
        <v>0</v>
      </c>
      <c r="L136" s="39">
        <v>0</v>
      </c>
      <c r="M136" s="11">
        <v>0</v>
      </c>
      <c r="N136" s="40">
        <f t="shared" ref="N136:N147" si="105">IF(L136=0,0,M136/L136*1000)</f>
        <v>0</v>
      </c>
      <c r="O136" s="39">
        <v>0</v>
      </c>
      <c r="P136" s="11">
        <v>0</v>
      </c>
      <c r="Q136" s="40">
        <f t="shared" ref="Q136:Q147" si="106">IF(O136=0,0,P136/O136*1000)</f>
        <v>0</v>
      </c>
      <c r="R136" s="39">
        <v>0</v>
      </c>
      <c r="S136" s="11">
        <v>0</v>
      </c>
      <c r="T136" s="40">
        <f t="shared" ref="T136:T147" si="107">IF(R136=0,0,S136/R136*1000)</f>
        <v>0</v>
      </c>
      <c r="U136" s="39">
        <v>0</v>
      </c>
      <c r="V136" s="11">
        <v>0</v>
      </c>
      <c r="W136" s="40">
        <f t="shared" ref="W136:W147" si="108">IF(U136=0,0,V136/U136*1000)</f>
        <v>0</v>
      </c>
      <c r="X136" s="6">
        <f>SUMIF($C$5:$W$5,"Ton",C136:W136)</f>
        <v>0</v>
      </c>
      <c r="Y136" s="15">
        <f>SUMIF($C$5:$W$5,"F*",C136:W136)</f>
        <v>0</v>
      </c>
    </row>
    <row r="137" spans="1:25" x14ac:dyDescent="0.3">
      <c r="A137" s="37">
        <v>2022</v>
      </c>
      <c r="B137" s="38" t="s">
        <v>6</v>
      </c>
      <c r="C137" s="55">
        <v>0.3</v>
      </c>
      <c r="D137" s="11">
        <v>78.084999999999994</v>
      </c>
      <c r="E137" s="40">
        <f t="shared" ref="E137:E138" si="109">IF(C137=0,0,D137/C137*1000)</f>
        <v>260283.33333333331</v>
      </c>
      <c r="F137" s="39">
        <v>0</v>
      </c>
      <c r="G137" s="11">
        <v>0</v>
      </c>
      <c r="H137" s="40">
        <f t="shared" si="103"/>
        <v>0</v>
      </c>
      <c r="I137" s="39">
        <v>0</v>
      </c>
      <c r="J137" s="11">
        <v>0</v>
      </c>
      <c r="K137" s="40">
        <f t="shared" si="104"/>
        <v>0</v>
      </c>
      <c r="L137" s="39">
        <v>0</v>
      </c>
      <c r="M137" s="11">
        <v>0</v>
      </c>
      <c r="N137" s="40">
        <f t="shared" si="105"/>
        <v>0</v>
      </c>
      <c r="O137" s="39">
        <v>0</v>
      </c>
      <c r="P137" s="11">
        <v>0</v>
      </c>
      <c r="Q137" s="40">
        <f t="shared" si="106"/>
        <v>0</v>
      </c>
      <c r="R137" s="39">
        <v>0</v>
      </c>
      <c r="S137" s="11">
        <v>0</v>
      </c>
      <c r="T137" s="40">
        <f t="shared" si="107"/>
        <v>0</v>
      </c>
      <c r="U137" s="55">
        <v>5.4479999999999994E-2</v>
      </c>
      <c r="V137" s="11">
        <v>5.444</v>
      </c>
      <c r="W137" s="40">
        <f t="shared" si="108"/>
        <v>99926.578560939801</v>
      </c>
      <c r="X137" s="6">
        <f t="shared" ref="X137:X148" si="110">SUMIF($C$5:$W$5,"Ton",C137:W137)</f>
        <v>0.35447999999999996</v>
      </c>
      <c r="Y137" s="15">
        <f t="shared" ref="Y137:Y148" si="111">SUMIF($C$5:$W$5,"F*",C137:W137)</f>
        <v>83.528999999999996</v>
      </c>
    </row>
    <row r="138" spans="1:25" x14ac:dyDescent="0.3">
      <c r="A138" s="37">
        <v>2022</v>
      </c>
      <c r="B138" s="38" t="s">
        <v>7</v>
      </c>
      <c r="C138" s="39">
        <v>0</v>
      </c>
      <c r="D138" s="11">
        <v>0</v>
      </c>
      <c r="E138" s="40">
        <f t="shared" si="109"/>
        <v>0</v>
      </c>
      <c r="F138" s="39">
        <v>0</v>
      </c>
      <c r="G138" s="11">
        <v>0</v>
      </c>
      <c r="H138" s="40">
        <f t="shared" si="103"/>
        <v>0</v>
      </c>
      <c r="I138" s="39">
        <v>0</v>
      </c>
      <c r="J138" s="11">
        <v>0</v>
      </c>
      <c r="K138" s="40">
        <f t="shared" si="104"/>
        <v>0</v>
      </c>
      <c r="L138" s="39">
        <v>0</v>
      </c>
      <c r="M138" s="11">
        <v>0</v>
      </c>
      <c r="N138" s="40">
        <f t="shared" si="105"/>
        <v>0</v>
      </c>
      <c r="O138" s="39">
        <v>0</v>
      </c>
      <c r="P138" s="11">
        <v>0</v>
      </c>
      <c r="Q138" s="40">
        <f t="shared" si="106"/>
        <v>0</v>
      </c>
      <c r="R138" s="39">
        <v>0</v>
      </c>
      <c r="S138" s="11">
        <v>0</v>
      </c>
      <c r="T138" s="40">
        <f t="shared" si="107"/>
        <v>0</v>
      </c>
      <c r="U138" s="39">
        <v>0</v>
      </c>
      <c r="V138" s="11">
        <v>0</v>
      </c>
      <c r="W138" s="40">
        <f t="shared" si="108"/>
        <v>0</v>
      </c>
      <c r="X138" s="6">
        <f t="shared" si="110"/>
        <v>0</v>
      </c>
      <c r="Y138" s="15">
        <f t="shared" si="111"/>
        <v>0</v>
      </c>
    </row>
    <row r="139" spans="1:25" x14ac:dyDescent="0.3">
      <c r="A139" s="37">
        <v>2022</v>
      </c>
      <c r="B139" s="38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03"/>
        <v>0</v>
      </c>
      <c r="I139" s="39">
        <v>0</v>
      </c>
      <c r="J139" s="11">
        <v>0</v>
      </c>
      <c r="K139" s="40">
        <f t="shared" si="104"/>
        <v>0</v>
      </c>
      <c r="L139" s="39">
        <v>0</v>
      </c>
      <c r="M139" s="11">
        <v>0</v>
      </c>
      <c r="N139" s="40">
        <f t="shared" si="105"/>
        <v>0</v>
      </c>
      <c r="O139" s="39">
        <v>0</v>
      </c>
      <c r="P139" s="11">
        <v>0</v>
      </c>
      <c r="Q139" s="40">
        <f t="shared" si="106"/>
        <v>0</v>
      </c>
      <c r="R139" s="39">
        <v>0</v>
      </c>
      <c r="S139" s="11">
        <v>0</v>
      </c>
      <c r="T139" s="40">
        <f t="shared" si="107"/>
        <v>0</v>
      </c>
      <c r="U139" s="39">
        <v>0</v>
      </c>
      <c r="V139" s="11">
        <v>0</v>
      </c>
      <c r="W139" s="40">
        <f t="shared" si="108"/>
        <v>0</v>
      </c>
      <c r="X139" s="6">
        <f t="shared" si="110"/>
        <v>0</v>
      </c>
      <c r="Y139" s="15">
        <f t="shared" si="111"/>
        <v>0</v>
      </c>
    </row>
    <row r="140" spans="1:25" x14ac:dyDescent="0.3">
      <c r="A140" s="37">
        <v>2022</v>
      </c>
      <c r="B140" s="40" t="s">
        <v>9</v>
      </c>
      <c r="C140" s="39">
        <v>0</v>
      </c>
      <c r="D140" s="11">
        <v>0</v>
      </c>
      <c r="E140" s="40">
        <f t="shared" ref="E140:E147" si="112">IF(C140=0,0,D140/C140*1000)</f>
        <v>0</v>
      </c>
      <c r="F140" s="39">
        <v>0</v>
      </c>
      <c r="G140" s="11">
        <v>0</v>
      </c>
      <c r="H140" s="40">
        <f t="shared" si="103"/>
        <v>0</v>
      </c>
      <c r="I140" s="39">
        <v>0</v>
      </c>
      <c r="J140" s="11">
        <v>0</v>
      </c>
      <c r="K140" s="40">
        <f t="shared" si="104"/>
        <v>0</v>
      </c>
      <c r="L140" s="39">
        <v>0</v>
      </c>
      <c r="M140" s="11">
        <v>0</v>
      </c>
      <c r="N140" s="40">
        <f t="shared" si="105"/>
        <v>0</v>
      </c>
      <c r="O140" s="39">
        <v>0</v>
      </c>
      <c r="P140" s="11">
        <v>0</v>
      </c>
      <c r="Q140" s="40">
        <f t="shared" si="106"/>
        <v>0</v>
      </c>
      <c r="R140" s="39">
        <v>0</v>
      </c>
      <c r="S140" s="11">
        <v>0</v>
      </c>
      <c r="T140" s="40">
        <f t="shared" si="107"/>
        <v>0</v>
      </c>
      <c r="U140" s="39">
        <v>0</v>
      </c>
      <c r="V140" s="11">
        <v>0</v>
      </c>
      <c r="W140" s="40">
        <f t="shared" si="108"/>
        <v>0</v>
      </c>
      <c r="X140" s="6">
        <f t="shared" si="110"/>
        <v>0</v>
      </c>
      <c r="Y140" s="15">
        <f t="shared" si="111"/>
        <v>0</v>
      </c>
    </row>
    <row r="141" spans="1:25" x14ac:dyDescent="0.3">
      <c r="A141" s="37">
        <v>2022</v>
      </c>
      <c r="B141" s="38" t="s">
        <v>10</v>
      </c>
      <c r="C141" s="39">
        <v>0</v>
      </c>
      <c r="D141" s="11">
        <v>0</v>
      </c>
      <c r="E141" s="40">
        <f t="shared" si="112"/>
        <v>0</v>
      </c>
      <c r="F141" s="39">
        <v>0</v>
      </c>
      <c r="G141" s="11">
        <v>0</v>
      </c>
      <c r="H141" s="40">
        <f t="shared" si="103"/>
        <v>0</v>
      </c>
      <c r="I141" s="39">
        <v>0</v>
      </c>
      <c r="J141" s="11">
        <v>0</v>
      </c>
      <c r="K141" s="40">
        <f t="shared" si="104"/>
        <v>0</v>
      </c>
      <c r="L141" s="39">
        <v>0</v>
      </c>
      <c r="M141" s="11">
        <v>0</v>
      </c>
      <c r="N141" s="40">
        <f t="shared" si="105"/>
        <v>0</v>
      </c>
      <c r="O141" s="39">
        <v>0</v>
      </c>
      <c r="P141" s="11">
        <v>0</v>
      </c>
      <c r="Q141" s="40">
        <f t="shared" si="106"/>
        <v>0</v>
      </c>
      <c r="R141" s="39">
        <v>0</v>
      </c>
      <c r="S141" s="11">
        <v>0</v>
      </c>
      <c r="T141" s="40">
        <f t="shared" si="107"/>
        <v>0</v>
      </c>
      <c r="U141" s="39">
        <v>0</v>
      </c>
      <c r="V141" s="11">
        <v>0</v>
      </c>
      <c r="W141" s="40">
        <f t="shared" si="108"/>
        <v>0</v>
      </c>
      <c r="X141" s="6">
        <f t="shared" si="110"/>
        <v>0</v>
      </c>
      <c r="Y141" s="15">
        <f t="shared" si="111"/>
        <v>0</v>
      </c>
    </row>
    <row r="142" spans="1:25" x14ac:dyDescent="0.3">
      <c r="A142" s="37">
        <v>2022</v>
      </c>
      <c r="B142" s="38" t="s">
        <v>11</v>
      </c>
      <c r="C142" s="39">
        <v>0</v>
      </c>
      <c r="D142" s="11">
        <v>0</v>
      </c>
      <c r="E142" s="40">
        <f t="shared" si="112"/>
        <v>0</v>
      </c>
      <c r="F142" s="39">
        <v>0</v>
      </c>
      <c r="G142" s="11">
        <v>0</v>
      </c>
      <c r="H142" s="40">
        <f t="shared" si="103"/>
        <v>0</v>
      </c>
      <c r="I142" s="39">
        <v>0</v>
      </c>
      <c r="J142" s="11">
        <v>0</v>
      </c>
      <c r="K142" s="40">
        <f t="shared" si="104"/>
        <v>0</v>
      </c>
      <c r="L142" s="39">
        <v>0</v>
      </c>
      <c r="M142" s="11">
        <v>0</v>
      </c>
      <c r="N142" s="40">
        <f t="shared" si="105"/>
        <v>0</v>
      </c>
      <c r="O142" s="39">
        <v>0</v>
      </c>
      <c r="P142" s="11">
        <v>0</v>
      </c>
      <c r="Q142" s="40">
        <f t="shared" si="106"/>
        <v>0</v>
      </c>
      <c r="R142" s="39">
        <v>0</v>
      </c>
      <c r="S142" s="11">
        <v>0</v>
      </c>
      <c r="T142" s="40">
        <f t="shared" si="107"/>
        <v>0</v>
      </c>
      <c r="U142" s="39">
        <v>0</v>
      </c>
      <c r="V142" s="11">
        <v>0</v>
      </c>
      <c r="W142" s="40">
        <f t="shared" si="108"/>
        <v>0</v>
      </c>
      <c r="X142" s="6">
        <f t="shared" si="110"/>
        <v>0</v>
      </c>
      <c r="Y142" s="15">
        <f t="shared" si="111"/>
        <v>0</v>
      </c>
    </row>
    <row r="143" spans="1:25" x14ac:dyDescent="0.3">
      <c r="A143" s="37">
        <v>2022</v>
      </c>
      <c r="B143" s="38" t="s">
        <v>12</v>
      </c>
      <c r="C143" s="39">
        <v>0</v>
      </c>
      <c r="D143" s="11">
        <v>0</v>
      </c>
      <c r="E143" s="40">
        <f t="shared" si="112"/>
        <v>0</v>
      </c>
      <c r="F143" s="39">
        <v>0</v>
      </c>
      <c r="G143" s="11">
        <v>0</v>
      </c>
      <c r="H143" s="40">
        <f t="shared" si="103"/>
        <v>0</v>
      </c>
      <c r="I143" s="39">
        <v>0</v>
      </c>
      <c r="J143" s="11">
        <v>0</v>
      </c>
      <c r="K143" s="40">
        <f t="shared" si="104"/>
        <v>0</v>
      </c>
      <c r="L143" s="39">
        <v>0</v>
      </c>
      <c r="M143" s="11">
        <v>0</v>
      </c>
      <c r="N143" s="40">
        <f t="shared" si="105"/>
        <v>0</v>
      </c>
      <c r="O143" s="39">
        <v>0</v>
      </c>
      <c r="P143" s="11">
        <v>0</v>
      </c>
      <c r="Q143" s="40">
        <f t="shared" si="106"/>
        <v>0</v>
      </c>
      <c r="R143" s="39">
        <v>0</v>
      </c>
      <c r="S143" s="11">
        <v>0</v>
      </c>
      <c r="T143" s="40">
        <f t="shared" si="107"/>
        <v>0</v>
      </c>
      <c r="U143" s="39">
        <v>0</v>
      </c>
      <c r="V143" s="11">
        <v>0</v>
      </c>
      <c r="W143" s="40">
        <f t="shared" si="108"/>
        <v>0</v>
      </c>
      <c r="X143" s="6">
        <f t="shared" si="110"/>
        <v>0</v>
      </c>
      <c r="Y143" s="15">
        <f t="shared" si="111"/>
        <v>0</v>
      </c>
    </row>
    <row r="144" spans="1:25" x14ac:dyDescent="0.3">
      <c r="A144" s="37">
        <v>2022</v>
      </c>
      <c r="B144" s="38" t="s">
        <v>13</v>
      </c>
      <c r="C144" s="39">
        <v>0</v>
      </c>
      <c r="D144" s="11">
        <v>0</v>
      </c>
      <c r="E144" s="40">
        <f t="shared" si="112"/>
        <v>0</v>
      </c>
      <c r="F144" s="39">
        <v>0</v>
      </c>
      <c r="G144" s="11">
        <v>0</v>
      </c>
      <c r="H144" s="40">
        <f t="shared" si="103"/>
        <v>0</v>
      </c>
      <c r="I144" s="39">
        <v>0</v>
      </c>
      <c r="J144" s="11">
        <v>0</v>
      </c>
      <c r="K144" s="40">
        <f t="shared" si="104"/>
        <v>0</v>
      </c>
      <c r="L144" s="39">
        <v>0</v>
      </c>
      <c r="M144" s="11">
        <v>0</v>
      </c>
      <c r="N144" s="40">
        <f t="shared" si="105"/>
        <v>0</v>
      </c>
      <c r="O144" s="39">
        <v>0</v>
      </c>
      <c r="P144" s="11">
        <v>0</v>
      </c>
      <c r="Q144" s="40">
        <f t="shared" si="106"/>
        <v>0</v>
      </c>
      <c r="R144" s="39">
        <v>0</v>
      </c>
      <c r="S144" s="11">
        <v>0</v>
      </c>
      <c r="T144" s="40">
        <f t="shared" si="107"/>
        <v>0</v>
      </c>
      <c r="U144" s="39">
        <v>0</v>
      </c>
      <c r="V144" s="11">
        <v>0</v>
      </c>
      <c r="W144" s="40">
        <f t="shared" si="108"/>
        <v>0</v>
      </c>
      <c r="X144" s="6">
        <f t="shared" si="110"/>
        <v>0</v>
      </c>
      <c r="Y144" s="15">
        <f t="shared" si="111"/>
        <v>0</v>
      </c>
    </row>
    <row r="145" spans="1:25" x14ac:dyDescent="0.3">
      <c r="A145" s="37">
        <v>2022</v>
      </c>
      <c r="B145" s="38" t="s">
        <v>14</v>
      </c>
      <c r="C145" s="39">
        <v>0</v>
      </c>
      <c r="D145" s="11">
        <v>0</v>
      </c>
      <c r="E145" s="40">
        <f t="shared" si="112"/>
        <v>0</v>
      </c>
      <c r="F145" s="39">
        <v>0</v>
      </c>
      <c r="G145" s="11">
        <v>0</v>
      </c>
      <c r="H145" s="40">
        <f t="shared" si="103"/>
        <v>0</v>
      </c>
      <c r="I145" s="39">
        <v>0</v>
      </c>
      <c r="J145" s="11">
        <v>0</v>
      </c>
      <c r="K145" s="40">
        <f t="shared" si="104"/>
        <v>0</v>
      </c>
      <c r="L145" s="39">
        <v>0</v>
      </c>
      <c r="M145" s="11">
        <v>0</v>
      </c>
      <c r="N145" s="40">
        <f t="shared" si="105"/>
        <v>0</v>
      </c>
      <c r="O145" s="39">
        <v>0</v>
      </c>
      <c r="P145" s="11">
        <v>0</v>
      </c>
      <c r="Q145" s="40">
        <f t="shared" si="106"/>
        <v>0</v>
      </c>
      <c r="R145" s="39">
        <v>0</v>
      </c>
      <c r="S145" s="11">
        <v>0</v>
      </c>
      <c r="T145" s="40">
        <f t="shared" si="107"/>
        <v>0</v>
      </c>
      <c r="U145" s="39">
        <v>0</v>
      </c>
      <c r="V145" s="11">
        <v>0</v>
      </c>
      <c r="W145" s="40">
        <f t="shared" si="108"/>
        <v>0</v>
      </c>
      <c r="X145" s="6">
        <f t="shared" si="110"/>
        <v>0</v>
      </c>
      <c r="Y145" s="15">
        <f t="shared" si="111"/>
        <v>0</v>
      </c>
    </row>
    <row r="146" spans="1:25" x14ac:dyDescent="0.3">
      <c r="A146" s="37">
        <v>2022</v>
      </c>
      <c r="B146" s="40" t="s">
        <v>15</v>
      </c>
      <c r="C146" s="39">
        <v>0</v>
      </c>
      <c r="D146" s="11">
        <v>0</v>
      </c>
      <c r="E146" s="40">
        <f t="shared" si="112"/>
        <v>0</v>
      </c>
      <c r="F146" s="39">
        <v>0</v>
      </c>
      <c r="G146" s="11">
        <v>0</v>
      </c>
      <c r="H146" s="40">
        <f t="shared" si="103"/>
        <v>0</v>
      </c>
      <c r="I146" s="39">
        <v>0</v>
      </c>
      <c r="J146" s="11">
        <v>0</v>
      </c>
      <c r="K146" s="40">
        <f t="shared" si="104"/>
        <v>0</v>
      </c>
      <c r="L146" s="39">
        <v>0</v>
      </c>
      <c r="M146" s="11">
        <v>0</v>
      </c>
      <c r="N146" s="40">
        <f t="shared" si="105"/>
        <v>0</v>
      </c>
      <c r="O146" s="39">
        <v>0</v>
      </c>
      <c r="P146" s="11">
        <v>0</v>
      </c>
      <c r="Q146" s="40">
        <f t="shared" si="106"/>
        <v>0</v>
      </c>
      <c r="R146" s="39">
        <v>0</v>
      </c>
      <c r="S146" s="11">
        <v>0</v>
      </c>
      <c r="T146" s="40">
        <f t="shared" si="107"/>
        <v>0</v>
      </c>
      <c r="U146" s="39">
        <v>0</v>
      </c>
      <c r="V146" s="11">
        <v>0</v>
      </c>
      <c r="W146" s="40">
        <f t="shared" si="108"/>
        <v>0</v>
      </c>
      <c r="X146" s="6">
        <f t="shared" si="110"/>
        <v>0</v>
      </c>
      <c r="Y146" s="15">
        <f t="shared" si="111"/>
        <v>0</v>
      </c>
    </row>
    <row r="147" spans="1:25" x14ac:dyDescent="0.3">
      <c r="A147" s="37">
        <v>2022</v>
      </c>
      <c r="B147" s="38" t="s">
        <v>16</v>
      </c>
      <c r="C147" s="39">
        <v>0</v>
      </c>
      <c r="D147" s="11">
        <v>0</v>
      </c>
      <c r="E147" s="40">
        <f t="shared" si="112"/>
        <v>0</v>
      </c>
      <c r="F147" s="39">
        <v>0</v>
      </c>
      <c r="G147" s="11">
        <v>0</v>
      </c>
      <c r="H147" s="40">
        <f t="shared" si="103"/>
        <v>0</v>
      </c>
      <c r="I147" s="39">
        <v>0</v>
      </c>
      <c r="J147" s="11">
        <v>0</v>
      </c>
      <c r="K147" s="40">
        <f t="shared" si="104"/>
        <v>0</v>
      </c>
      <c r="L147" s="39">
        <v>0</v>
      </c>
      <c r="M147" s="11">
        <v>0</v>
      </c>
      <c r="N147" s="40">
        <f t="shared" si="105"/>
        <v>0</v>
      </c>
      <c r="O147" s="39">
        <v>0</v>
      </c>
      <c r="P147" s="11">
        <v>0</v>
      </c>
      <c r="Q147" s="40">
        <f t="shared" si="106"/>
        <v>0</v>
      </c>
      <c r="R147" s="39">
        <v>0</v>
      </c>
      <c r="S147" s="11">
        <v>0</v>
      </c>
      <c r="T147" s="40">
        <f t="shared" si="107"/>
        <v>0</v>
      </c>
      <c r="U147" s="39">
        <v>0</v>
      </c>
      <c r="V147" s="11">
        <v>0</v>
      </c>
      <c r="W147" s="40">
        <f t="shared" si="108"/>
        <v>0</v>
      </c>
      <c r="X147" s="6">
        <f t="shared" si="110"/>
        <v>0</v>
      </c>
      <c r="Y147" s="15">
        <f t="shared" si="111"/>
        <v>0</v>
      </c>
    </row>
    <row r="148" spans="1:25" ht="15" thickBot="1" x14ac:dyDescent="0.35">
      <c r="A148" s="41"/>
      <c r="B148" s="42" t="s">
        <v>17</v>
      </c>
      <c r="C148" s="43">
        <f t="shared" ref="C148:D148" si="113">SUM(C136:C147)</f>
        <v>0.3</v>
      </c>
      <c r="D148" s="34">
        <f t="shared" si="113"/>
        <v>78.084999999999994</v>
      </c>
      <c r="E148" s="44"/>
      <c r="F148" s="43">
        <f t="shared" ref="F148:G148" si="114">SUM(F136:F147)</f>
        <v>0</v>
      </c>
      <c r="G148" s="34">
        <f t="shared" si="114"/>
        <v>0</v>
      </c>
      <c r="H148" s="44"/>
      <c r="I148" s="43">
        <f t="shared" ref="I148:J148" si="115">SUM(I136:I147)</f>
        <v>0</v>
      </c>
      <c r="J148" s="34">
        <f t="shared" si="115"/>
        <v>0</v>
      </c>
      <c r="K148" s="44"/>
      <c r="L148" s="43">
        <f t="shared" ref="L148:M148" si="116">SUM(L136:L147)</f>
        <v>0</v>
      </c>
      <c r="M148" s="34">
        <f t="shared" si="116"/>
        <v>0</v>
      </c>
      <c r="N148" s="44"/>
      <c r="O148" s="43">
        <f t="shared" ref="O148:P148" si="117">SUM(O136:O147)</f>
        <v>0</v>
      </c>
      <c r="P148" s="34">
        <f t="shared" si="117"/>
        <v>0</v>
      </c>
      <c r="Q148" s="44"/>
      <c r="R148" s="43">
        <f t="shared" ref="R148:S148" si="118">SUM(R136:R147)</f>
        <v>0</v>
      </c>
      <c r="S148" s="34">
        <f t="shared" si="118"/>
        <v>0</v>
      </c>
      <c r="T148" s="44"/>
      <c r="U148" s="43">
        <f t="shared" ref="U148:V148" si="119">SUM(U136:U147)</f>
        <v>5.4479999999999994E-2</v>
      </c>
      <c r="V148" s="34">
        <f t="shared" si="119"/>
        <v>5.444</v>
      </c>
      <c r="W148" s="44"/>
      <c r="X148" s="35">
        <f t="shared" si="110"/>
        <v>0.35447999999999996</v>
      </c>
      <c r="Y148" s="36">
        <f t="shared" si="111"/>
        <v>83.528999999999996</v>
      </c>
    </row>
    <row r="149" spans="1:25" x14ac:dyDescent="0.3">
      <c r="A149" s="37">
        <v>2023</v>
      </c>
      <c r="B149" s="38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120">IF(F149=0,0,G149/F149*1000)</f>
        <v>0</v>
      </c>
      <c r="I149" s="39">
        <v>0</v>
      </c>
      <c r="J149" s="11">
        <v>0</v>
      </c>
      <c r="K149" s="40">
        <f t="shared" ref="K149:K160" si="121">IF(I149=0,0,J149/I149*1000)</f>
        <v>0</v>
      </c>
      <c r="L149" s="39">
        <v>0</v>
      </c>
      <c r="M149" s="11">
        <v>0</v>
      </c>
      <c r="N149" s="40">
        <f t="shared" ref="N149:N160" si="122">IF(L149=0,0,M149/L149*1000)</f>
        <v>0</v>
      </c>
      <c r="O149" s="39">
        <v>0</v>
      </c>
      <c r="P149" s="11">
        <v>0</v>
      </c>
      <c r="Q149" s="40">
        <f t="shared" ref="Q149:Q160" si="123">IF(O149=0,0,P149/O149*1000)</f>
        <v>0</v>
      </c>
      <c r="R149" s="39">
        <v>0</v>
      </c>
      <c r="S149" s="11">
        <v>0</v>
      </c>
      <c r="T149" s="40">
        <f t="shared" ref="T149:T160" si="124">IF(R149=0,0,S149/R149*1000)</f>
        <v>0</v>
      </c>
      <c r="U149" s="39">
        <v>0</v>
      </c>
      <c r="V149" s="11">
        <v>0</v>
      </c>
      <c r="W149" s="40">
        <f t="shared" ref="W149:W160" si="125">IF(U149=0,0,V149/U149*1000)</f>
        <v>0</v>
      </c>
      <c r="X149" s="6">
        <f>SUMIF($C$5:$W$5,"Ton",C149:W149)</f>
        <v>0</v>
      </c>
      <c r="Y149" s="15">
        <f>SUMIF($C$5:$W$5,"F*",C149:W149)</f>
        <v>0</v>
      </c>
    </row>
    <row r="150" spans="1:25" x14ac:dyDescent="0.3">
      <c r="A150" s="37">
        <v>2023</v>
      </c>
      <c r="B150" s="38" t="s">
        <v>6</v>
      </c>
      <c r="C150" s="39">
        <v>0</v>
      </c>
      <c r="D150" s="11">
        <v>0</v>
      </c>
      <c r="E150" s="40">
        <f t="shared" ref="E150:E151" si="126">IF(C150=0,0,D150/C150*1000)</f>
        <v>0</v>
      </c>
      <c r="F150" s="39">
        <v>0</v>
      </c>
      <c r="G150" s="11">
        <v>0</v>
      </c>
      <c r="H150" s="40">
        <f t="shared" si="120"/>
        <v>0</v>
      </c>
      <c r="I150" s="39">
        <v>0</v>
      </c>
      <c r="J150" s="11">
        <v>0</v>
      </c>
      <c r="K150" s="40">
        <f t="shared" si="121"/>
        <v>0</v>
      </c>
      <c r="L150" s="39">
        <v>0</v>
      </c>
      <c r="M150" s="11">
        <v>0</v>
      </c>
      <c r="N150" s="40">
        <f t="shared" si="122"/>
        <v>0</v>
      </c>
      <c r="O150" s="39">
        <v>0</v>
      </c>
      <c r="P150" s="11">
        <v>0</v>
      </c>
      <c r="Q150" s="40">
        <f t="shared" si="123"/>
        <v>0</v>
      </c>
      <c r="R150" s="39">
        <v>0</v>
      </c>
      <c r="S150" s="11">
        <v>0</v>
      </c>
      <c r="T150" s="40">
        <f t="shared" si="124"/>
        <v>0</v>
      </c>
      <c r="U150" s="39">
        <v>0</v>
      </c>
      <c r="V150" s="11">
        <v>0</v>
      </c>
      <c r="W150" s="40">
        <f t="shared" si="125"/>
        <v>0</v>
      </c>
      <c r="X150" s="6">
        <f t="shared" ref="X150:X161" si="127">SUMIF($C$5:$W$5,"Ton",C150:W150)</f>
        <v>0</v>
      </c>
      <c r="Y150" s="15">
        <f t="shared" ref="Y150:Y161" si="128">SUMIF($C$5:$W$5,"F*",C150:W150)</f>
        <v>0</v>
      </c>
    </row>
    <row r="151" spans="1:25" x14ac:dyDescent="0.3">
      <c r="A151" s="37">
        <v>2023</v>
      </c>
      <c r="B151" s="38" t="s">
        <v>7</v>
      </c>
      <c r="C151" s="39">
        <v>0</v>
      </c>
      <c r="D151" s="11">
        <v>0</v>
      </c>
      <c r="E151" s="40">
        <f t="shared" si="126"/>
        <v>0</v>
      </c>
      <c r="F151" s="39">
        <v>0</v>
      </c>
      <c r="G151" s="11">
        <v>0</v>
      </c>
      <c r="H151" s="40">
        <f t="shared" si="120"/>
        <v>0</v>
      </c>
      <c r="I151" s="39">
        <v>0</v>
      </c>
      <c r="J151" s="11">
        <v>0</v>
      </c>
      <c r="K151" s="40">
        <f t="shared" si="121"/>
        <v>0</v>
      </c>
      <c r="L151" s="39">
        <v>0</v>
      </c>
      <c r="M151" s="11">
        <v>0</v>
      </c>
      <c r="N151" s="40">
        <f t="shared" si="122"/>
        <v>0</v>
      </c>
      <c r="O151" s="39">
        <v>0</v>
      </c>
      <c r="P151" s="11">
        <v>0</v>
      </c>
      <c r="Q151" s="40">
        <f t="shared" si="123"/>
        <v>0</v>
      </c>
      <c r="R151" s="39">
        <v>0</v>
      </c>
      <c r="S151" s="11">
        <v>0</v>
      </c>
      <c r="T151" s="40">
        <f t="shared" si="124"/>
        <v>0</v>
      </c>
      <c r="U151" s="39">
        <v>0</v>
      </c>
      <c r="V151" s="11">
        <v>0</v>
      </c>
      <c r="W151" s="40">
        <f t="shared" si="125"/>
        <v>0</v>
      </c>
      <c r="X151" s="6">
        <f t="shared" si="127"/>
        <v>0</v>
      </c>
      <c r="Y151" s="15">
        <f t="shared" si="128"/>
        <v>0</v>
      </c>
    </row>
    <row r="152" spans="1:25" x14ac:dyDescent="0.3">
      <c r="A152" s="37">
        <v>2023</v>
      </c>
      <c r="B152" s="38" t="s">
        <v>8</v>
      </c>
      <c r="C152" s="39">
        <v>0</v>
      </c>
      <c r="D152" s="11">
        <v>0</v>
      </c>
      <c r="E152" s="40">
        <f>IF(C152=0,0,D152/C152*1000)</f>
        <v>0</v>
      </c>
      <c r="F152" s="39">
        <v>0</v>
      </c>
      <c r="G152" s="11">
        <v>0</v>
      </c>
      <c r="H152" s="40">
        <f t="shared" si="120"/>
        <v>0</v>
      </c>
      <c r="I152" s="39">
        <v>0</v>
      </c>
      <c r="J152" s="11">
        <v>0</v>
      </c>
      <c r="K152" s="40">
        <f t="shared" si="121"/>
        <v>0</v>
      </c>
      <c r="L152" s="39">
        <v>0</v>
      </c>
      <c r="M152" s="11">
        <v>0</v>
      </c>
      <c r="N152" s="40">
        <f t="shared" si="122"/>
        <v>0</v>
      </c>
      <c r="O152" s="39">
        <v>0</v>
      </c>
      <c r="P152" s="11">
        <v>0</v>
      </c>
      <c r="Q152" s="40">
        <f t="shared" si="123"/>
        <v>0</v>
      </c>
      <c r="R152" s="39">
        <v>0</v>
      </c>
      <c r="S152" s="11">
        <v>0</v>
      </c>
      <c r="T152" s="40">
        <f t="shared" si="124"/>
        <v>0</v>
      </c>
      <c r="U152" s="39">
        <v>0</v>
      </c>
      <c r="V152" s="11">
        <v>0</v>
      </c>
      <c r="W152" s="40">
        <f t="shared" si="125"/>
        <v>0</v>
      </c>
      <c r="X152" s="6">
        <f t="shared" si="127"/>
        <v>0</v>
      </c>
      <c r="Y152" s="15">
        <f t="shared" si="128"/>
        <v>0</v>
      </c>
    </row>
    <row r="153" spans="1:25" x14ac:dyDescent="0.3">
      <c r="A153" s="37">
        <v>2023</v>
      </c>
      <c r="B153" s="40" t="s">
        <v>9</v>
      </c>
      <c r="C153" s="39">
        <v>0</v>
      </c>
      <c r="D153" s="11">
        <v>0</v>
      </c>
      <c r="E153" s="40">
        <f t="shared" ref="E153:E160" si="129">IF(C153=0,0,D153/C153*1000)</f>
        <v>0</v>
      </c>
      <c r="F153" s="39">
        <v>0</v>
      </c>
      <c r="G153" s="11">
        <v>0</v>
      </c>
      <c r="H153" s="40">
        <f t="shared" si="120"/>
        <v>0</v>
      </c>
      <c r="I153" s="39">
        <v>0</v>
      </c>
      <c r="J153" s="11">
        <v>0</v>
      </c>
      <c r="K153" s="40">
        <f t="shared" si="121"/>
        <v>0</v>
      </c>
      <c r="L153" s="39">
        <v>0</v>
      </c>
      <c r="M153" s="11">
        <v>0</v>
      </c>
      <c r="N153" s="40">
        <f t="shared" si="122"/>
        <v>0</v>
      </c>
      <c r="O153" s="39">
        <v>0</v>
      </c>
      <c r="P153" s="11">
        <v>0</v>
      </c>
      <c r="Q153" s="40">
        <f t="shared" si="123"/>
        <v>0</v>
      </c>
      <c r="R153" s="39">
        <v>0</v>
      </c>
      <c r="S153" s="11">
        <v>0</v>
      </c>
      <c r="T153" s="40">
        <f t="shared" si="124"/>
        <v>0</v>
      </c>
      <c r="U153" s="39">
        <v>0</v>
      </c>
      <c r="V153" s="11">
        <v>0</v>
      </c>
      <c r="W153" s="40">
        <f t="shared" si="125"/>
        <v>0</v>
      </c>
      <c r="X153" s="6">
        <f t="shared" si="127"/>
        <v>0</v>
      </c>
      <c r="Y153" s="15">
        <f t="shared" si="128"/>
        <v>0</v>
      </c>
    </row>
    <row r="154" spans="1:25" x14ac:dyDescent="0.3">
      <c r="A154" s="37">
        <v>2023</v>
      </c>
      <c r="B154" s="38" t="s">
        <v>10</v>
      </c>
      <c r="C154" s="39">
        <v>0</v>
      </c>
      <c r="D154" s="11">
        <v>0</v>
      </c>
      <c r="E154" s="40">
        <f t="shared" si="129"/>
        <v>0</v>
      </c>
      <c r="F154" s="39">
        <v>0</v>
      </c>
      <c r="G154" s="11">
        <v>0</v>
      </c>
      <c r="H154" s="40">
        <f t="shared" si="120"/>
        <v>0</v>
      </c>
      <c r="I154" s="39">
        <v>0</v>
      </c>
      <c r="J154" s="11">
        <v>0</v>
      </c>
      <c r="K154" s="40">
        <f t="shared" si="121"/>
        <v>0</v>
      </c>
      <c r="L154" s="39">
        <v>0</v>
      </c>
      <c r="M154" s="11">
        <v>0</v>
      </c>
      <c r="N154" s="40">
        <f t="shared" si="122"/>
        <v>0</v>
      </c>
      <c r="O154" s="39">
        <v>0</v>
      </c>
      <c r="P154" s="11">
        <v>0</v>
      </c>
      <c r="Q154" s="40">
        <f t="shared" si="123"/>
        <v>0</v>
      </c>
      <c r="R154" s="39">
        <v>0</v>
      </c>
      <c r="S154" s="11">
        <v>0</v>
      </c>
      <c r="T154" s="40">
        <f t="shared" si="124"/>
        <v>0</v>
      </c>
      <c r="U154" s="39">
        <v>0</v>
      </c>
      <c r="V154" s="11">
        <v>0</v>
      </c>
      <c r="W154" s="40">
        <f t="shared" si="125"/>
        <v>0</v>
      </c>
      <c r="X154" s="6">
        <f t="shared" si="127"/>
        <v>0</v>
      </c>
      <c r="Y154" s="15">
        <f t="shared" si="128"/>
        <v>0</v>
      </c>
    </row>
    <row r="155" spans="1:25" x14ac:dyDescent="0.3">
      <c r="A155" s="37">
        <v>2023</v>
      </c>
      <c r="B155" s="38" t="s">
        <v>11</v>
      </c>
      <c r="C155" s="39">
        <v>0</v>
      </c>
      <c r="D155" s="11">
        <v>0</v>
      </c>
      <c r="E155" s="40">
        <f t="shared" si="129"/>
        <v>0</v>
      </c>
      <c r="F155" s="39">
        <v>0</v>
      </c>
      <c r="G155" s="11">
        <v>0</v>
      </c>
      <c r="H155" s="40">
        <f t="shared" si="120"/>
        <v>0</v>
      </c>
      <c r="I155" s="39">
        <v>0</v>
      </c>
      <c r="J155" s="11">
        <v>0</v>
      </c>
      <c r="K155" s="40">
        <f t="shared" si="121"/>
        <v>0</v>
      </c>
      <c r="L155" s="39">
        <v>0</v>
      </c>
      <c r="M155" s="11">
        <v>0</v>
      </c>
      <c r="N155" s="40">
        <f t="shared" si="122"/>
        <v>0</v>
      </c>
      <c r="O155" s="39">
        <v>0</v>
      </c>
      <c r="P155" s="11">
        <v>0</v>
      </c>
      <c r="Q155" s="40">
        <f t="shared" si="123"/>
        <v>0</v>
      </c>
      <c r="R155" s="39">
        <v>0</v>
      </c>
      <c r="S155" s="11">
        <v>0</v>
      </c>
      <c r="T155" s="40">
        <f t="shared" si="124"/>
        <v>0</v>
      </c>
      <c r="U155" s="39">
        <v>0</v>
      </c>
      <c r="V155" s="11">
        <v>0</v>
      </c>
      <c r="W155" s="40">
        <f t="shared" si="125"/>
        <v>0</v>
      </c>
      <c r="X155" s="6">
        <f t="shared" si="127"/>
        <v>0</v>
      </c>
      <c r="Y155" s="15">
        <f t="shared" si="128"/>
        <v>0</v>
      </c>
    </row>
    <row r="156" spans="1:25" x14ac:dyDescent="0.3">
      <c r="A156" s="37">
        <v>2023</v>
      </c>
      <c r="B156" s="38" t="s">
        <v>12</v>
      </c>
      <c r="C156" s="39">
        <v>0</v>
      </c>
      <c r="D156" s="11">
        <v>0</v>
      </c>
      <c r="E156" s="40">
        <f t="shared" si="129"/>
        <v>0</v>
      </c>
      <c r="F156" s="39">
        <v>0</v>
      </c>
      <c r="G156" s="11">
        <v>0</v>
      </c>
      <c r="H156" s="40">
        <f t="shared" si="120"/>
        <v>0</v>
      </c>
      <c r="I156" s="39">
        <v>0</v>
      </c>
      <c r="J156" s="11">
        <v>0</v>
      </c>
      <c r="K156" s="40">
        <f t="shared" si="121"/>
        <v>0</v>
      </c>
      <c r="L156" s="39">
        <v>0</v>
      </c>
      <c r="M156" s="11">
        <v>0</v>
      </c>
      <c r="N156" s="40">
        <f t="shared" si="122"/>
        <v>0</v>
      </c>
      <c r="O156" s="39">
        <v>0</v>
      </c>
      <c r="P156" s="11">
        <v>0</v>
      </c>
      <c r="Q156" s="40">
        <f t="shared" si="123"/>
        <v>0</v>
      </c>
      <c r="R156" s="39">
        <v>0</v>
      </c>
      <c r="S156" s="11">
        <v>0</v>
      </c>
      <c r="T156" s="40">
        <f t="shared" si="124"/>
        <v>0</v>
      </c>
      <c r="U156" s="39">
        <v>0</v>
      </c>
      <c r="V156" s="11">
        <v>0</v>
      </c>
      <c r="W156" s="40">
        <f t="shared" si="125"/>
        <v>0</v>
      </c>
      <c r="X156" s="6">
        <f t="shared" si="127"/>
        <v>0</v>
      </c>
      <c r="Y156" s="15">
        <f t="shared" si="128"/>
        <v>0</v>
      </c>
    </row>
    <row r="157" spans="1:25" x14ac:dyDescent="0.3">
      <c r="A157" s="37">
        <v>2023</v>
      </c>
      <c r="B157" s="38" t="s">
        <v>13</v>
      </c>
      <c r="C157" s="39">
        <v>0</v>
      </c>
      <c r="D157" s="11">
        <v>0</v>
      </c>
      <c r="E157" s="40">
        <f t="shared" si="129"/>
        <v>0</v>
      </c>
      <c r="F157" s="39">
        <v>0</v>
      </c>
      <c r="G157" s="11">
        <v>0</v>
      </c>
      <c r="H157" s="40">
        <f t="shared" si="120"/>
        <v>0</v>
      </c>
      <c r="I157" s="39">
        <v>0</v>
      </c>
      <c r="J157" s="11">
        <v>0</v>
      </c>
      <c r="K157" s="40">
        <f t="shared" si="121"/>
        <v>0</v>
      </c>
      <c r="L157" s="39">
        <v>0</v>
      </c>
      <c r="M157" s="11">
        <v>0</v>
      </c>
      <c r="N157" s="40">
        <f t="shared" si="122"/>
        <v>0</v>
      </c>
      <c r="O157" s="39">
        <v>0</v>
      </c>
      <c r="P157" s="11">
        <v>0</v>
      </c>
      <c r="Q157" s="40">
        <f t="shared" si="123"/>
        <v>0</v>
      </c>
      <c r="R157" s="39">
        <v>0</v>
      </c>
      <c r="S157" s="11">
        <v>0</v>
      </c>
      <c r="T157" s="40">
        <f t="shared" si="124"/>
        <v>0</v>
      </c>
      <c r="U157" s="39">
        <v>0</v>
      </c>
      <c r="V157" s="11">
        <v>0</v>
      </c>
      <c r="W157" s="40">
        <f t="shared" si="125"/>
        <v>0</v>
      </c>
      <c r="X157" s="6">
        <f t="shared" si="127"/>
        <v>0</v>
      </c>
      <c r="Y157" s="15">
        <f t="shared" si="128"/>
        <v>0</v>
      </c>
    </row>
    <row r="158" spans="1:25" x14ac:dyDescent="0.3">
      <c r="A158" s="37">
        <v>2023</v>
      </c>
      <c r="B158" s="38" t="s">
        <v>14</v>
      </c>
      <c r="C158" s="39">
        <v>0</v>
      </c>
      <c r="D158" s="11">
        <v>0</v>
      </c>
      <c r="E158" s="40">
        <f t="shared" si="129"/>
        <v>0</v>
      </c>
      <c r="F158" s="39">
        <v>0</v>
      </c>
      <c r="G158" s="11">
        <v>0</v>
      </c>
      <c r="H158" s="40">
        <f t="shared" si="120"/>
        <v>0</v>
      </c>
      <c r="I158" s="39">
        <v>0</v>
      </c>
      <c r="J158" s="11">
        <v>0</v>
      </c>
      <c r="K158" s="40">
        <f t="shared" si="121"/>
        <v>0</v>
      </c>
      <c r="L158" s="39">
        <v>0</v>
      </c>
      <c r="M158" s="11">
        <v>0</v>
      </c>
      <c r="N158" s="40">
        <f t="shared" si="122"/>
        <v>0</v>
      </c>
      <c r="O158" s="39">
        <v>0</v>
      </c>
      <c r="P158" s="11">
        <v>0</v>
      </c>
      <c r="Q158" s="40">
        <f t="shared" si="123"/>
        <v>0</v>
      </c>
      <c r="R158" s="39">
        <v>0</v>
      </c>
      <c r="S158" s="11">
        <v>0</v>
      </c>
      <c r="T158" s="40">
        <f t="shared" si="124"/>
        <v>0</v>
      </c>
      <c r="U158" s="39">
        <v>0</v>
      </c>
      <c r="V158" s="11">
        <v>0</v>
      </c>
      <c r="W158" s="40">
        <f t="shared" si="125"/>
        <v>0</v>
      </c>
      <c r="X158" s="6">
        <f t="shared" si="127"/>
        <v>0</v>
      </c>
      <c r="Y158" s="15">
        <f t="shared" si="128"/>
        <v>0</v>
      </c>
    </row>
    <row r="159" spans="1:25" x14ac:dyDescent="0.3">
      <c r="A159" s="37">
        <v>2023</v>
      </c>
      <c r="B159" s="40" t="s">
        <v>15</v>
      </c>
      <c r="C159" s="39">
        <v>0</v>
      </c>
      <c r="D159" s="11">
        <v>0</v>
      </c>
      <c r="E159" s="40">
        <f t="shared" si="129"/>
        <v>0</v>
      </c>
      <c r="F159" s="39">
        <v>0</v>
      </c>
      <c r="G159" s="11">
        <v>0</v>
      </c>
      <c r="H159" s="40">
        <f t="shared" si="120"/>
        <v>0</v>
      </c>
      <c r="I159" s="39">
        <v>0</v>
      </c>
      <c r="J159" s="11">
        <v>0</v>
      </c>
      <c r="K159" s="40">
        <f t="shared" si="121"/>
        <v>0</v>
      </c>
      <c r="L159" s="39">
        <v>0</v>
      </c>
      <c r="M159" s="11">
        <v>0</v>
      </c>
      <c r="N159" s="40">
        <f t="shared" si="122"/>
        <v>0</v>
      </c>
      <c r="O159" s="39">
        <v>0</v>
      </c>
      <c r="P159" s="11">
        <v>0</v>
      </c>
      <c r="Q159" s="40">
        <f t="shared" si="123"/>
        <v>0</v>
      </c>
      <c r="R159" s="39">
        <v>0</v>
      </c>
      <c r="S159" s="11">
        <v>0</v>
      </c>
      <c r="T159" s="40">
        <f t="shared" si="124"/>
        <v>0</v>
      </c>
      <c r="U159" s="39">
        <v>0</v>
      </c>
      <c r="V159" s="11">
        <v>0</v>
      </c>
      <c r="W159" s="40">
        <f t="shared" si="125"/>
        <v>0</v>
      </c>
      <c r="X159" s="6">
        <f t="shared" si="127"/>
        <v>0</v>
      </c>
      <c r="Y159" s="15">
        <f t="shared" si="128"/>
        <v>0</v>
      </c>
    </row>
    <row r="160" spans="1:25" x14ac:dyDescent="0.3">
      <c r="A160" s="37">
        <v>2023</v>
      </c>
      <c r="B160" s="38" t="s">
        <v>16</v>
      </c>
      <c r="C160" s="39">
        <v>0</v>
      </c>
      <c r="D160" s="11">
        <v>0</v>
      </c>
      <c r="E160" s="40">
        <f t="shared" si="129"/>
        <v>0</v>
      </c>
      <c r="F160" s="39">
        <v>0</v>
      </c>
      <c r="G160" s="11">
        <v>0</v>
      </c>
      <c r="H160" s="40">
        <f t="shared" si="120"/>
        <v>0</v>
      </c>
      <c r="I160" s="39">
        <v>0</v>
      </c>
      <c r="J160" s="11">
        <v>0</v>
      </c>
      <c r="K160" s="40">
        <f t="shared" si="121"/>
        <v>0</v>
      </c>
      <c r="L160" s="39">
        <v>0</v>
      </c>
      <c r="M160" s="11">
        <v>0</v>
      </c>
      <c r="N160" s="40">
        <f t="shared" si="122"/>
        <v>0</v>
      </c>
      <c r="O160" s="39">
        <v>0</v>
      </c>
      <c r="P160" s="11">
        <v>0</v>
      </c>
      <c r="Q160" s="40">
        <f t="shared" si="123"/>
        <v>0</v>
      </c>
      <c r="R160" s="39">
        <v>0</v>
      </c>
      <c r="S160" s="11">
        <v>0</v>
      </c>
      <c r="T160" s="40">
        <f t="shared" si="124"/>
        <v>0</v>
      </c>
      <c r="U160" s="39">
        <v>0</v>
      </c>
      <c r="V160" s="11">
        <v>0</v>
      </c>
      <c r="W160" s="40">
        <f t="shared" si="125"/>
        <v>0</v>
      </c>
      <c r="X160" s="6">
        <f t="shared" si="127"/>
        <v>0</v>
      </c>
      <c r="Y160" s="15">
        <f t="shared" si="128"/>
        <v>0</v>
      </c>
    </row>
    <row r="161" spans="1:25" ht="15" thickBot="1" x14ac:dyDescent="0.35">
      <c r="A161" s="41"/>
      <c r="B161" s="42" t="s">
        <v>17</v>
      </c>
      <c r="C161" s="43">
        <f t="shared" ref="C161:D161" si="130">SUM(C149:C160)</f>
        <v>0</v>
      </c>
      <c r="D161" s="34">
        <f t="shared" si="130"/>
        <v>0</v>
      </c>
      <c r="E161" s="44"/>
      <c r="F161" s="43">
        <f t="shared" ref="F161:G161" si="131">SUM(F149:F160)</f>
        <v>0</v>
      </c>
      <c r="G161" s="34">
        <f t="shared" si="131"/>
        <v>0</v>
      </c>
      <c r="H161" s="44"/>
      <c r="I161" s="43">
        <f t="shared" ref="I161:J161" si="132">SUM(I149:I160)</f>
        <v>0</v>
      </c>
      <c r="J161" s="34">
        <f t="shared" si="132"/>
        <v>0</v>
      </c>
      <c r="K161" s="44"/>
      <c r="L161" s="43">
        <f t="shared" ref="L161:M161" si="133">SUM(L149:L160)</f>
        <v>0</v>
      </c>
      <c r="M161" s="34">
        <f t="shared" si="133"/>
        <v>0</v>
      </c>
      <c r="N161" s="44"/>
      <c r="O161" s="43">
        <f t="shared" ref="O161:P161" si="134">SUM(O149:O160)</f>
        <v>0</v>
      </c>
      <c r="P161" s="34">
        <f t="shared" si="134"/>
        <v>0</v>
      </c>
      <c r="Q161" s="44"/>
      <c r="R161" s="43">
        <f t="shared" ref="R161:S161" si="135">SUM(R149:R160)</f>
        <v>0</v>
      </c>
      <c r="S161" s="34">
        <f t="shared" si="135"/>
        <v>0</v>
      </c>
      <c r="T161" s="44"/>
      <c r="U161" s="43">
        <f t="shared" ref="U161:V161" si="136">SUM(U149:U160)</f>
        <v>0</v>
      </c>
      <c r="V161" s="34">
        <f t="shared" si="136"/>
        <v>0</v>
      </c>
      <c r="W161" s="44"/>
      <c r="X161" s="35">
        <f t="shared" si="127"/>
        <v>0</v>
      </c>
      <c r="Y161" s="36">
        <f t="shared" si="128"/>
        <v>0</v>
      </c>
    </row>
  </sheetData>
  <mergeCells count="10">
    <mergeCell ref="A4:B4"/>
    <mergeCell ref="C3:K3"/>
    <mergeCell ref="C2:N2"/>
    <mergeCell ref="C4:E4"/>
    <mergeCell ref="U4:W4"/>
    <mergeCell ref="I4:K4"/>
    <mergeCell ref="F4:H4"/>
    <mergeCell ref="L4:N4"/>
    <mergeCell ref="O4:Q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F973-78CA-4352-A617-E5864D640B61}">
  <dimension ref="A1:EX31"/>
  <sheetViews>
    <sheetView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A24" sqref="A24"/>
    </sheetView>
  </sheetViews>
  <sheetFormatPr defaultRowHeight="14.4" x14ac:dyDescent="0.3"/>
  <cols>
    <col min="21" max="22" width="11.21875" customWidth="1"/>
  </cols>
  <sheetData>
    <row r="1" spans="1:154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154" s="23" customFormat="1" ht="21" customHeight="1" x14ac:dyDescent="0.4">
      <c r="B2" s="20" t="s">
        <v>32</v>
      </c>
      <c r="C2" s="75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154" s="24" customFormat="1" ht="21" customHeight="1" thickBot="1" x14ac:dyDescent="0.45">
      <c r="C3" s="73"/>
      <c r="D3" s="74"/>
      <c r="E3" s="74"/>
      <c r="F3" s="74"/>
      <c r="G3" s="74"/>
      <c r="H3" s="74"/>
      <c r="I3" s="74"/>
      <c r="J3" s="74"/>
      <c r="K3" s="74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154" s="60" customFormat="1" ht="45" customHeight="1" x14ac:dyDescent="0.3">
      <c r="A4" s="82" t="s">
        <v>0</v>
      </c>
      <c r="B4" s="83"/>
      <c r="C4" s="84" t="s">
        <v>33</v>
      </c>
      <c r="D4" s="85"/>
      <c r="E4" s="86"/>
      <c r="F4" s="84" t="s">
        <v>34</v>
      </c>
      <c r="G4" s="85"/>
      <c r="H4" s="86"/>
      <c r="I4" s="87" t="s">
        <v>35</v>
      </c>
      <c r="J4" s="88"/>
      <c r="K4" s="89"/>
      <c r="L4" s="84" t="s">
        <v>37</v>
      </c>
      <c r="M4" s="85"/>
      <c r="N4" s="86"/>
      <c r="O4" s="84" t="s">
        <v>38</v>
      </c>
      <c r="P4" s="85"/>
      <c r="Q4" s="86"/>
      <c r="R4" s="84" t="s">
        <v>36</v>
      </c>
      <c r="S4" s="85"/>
      <c r="T4" s="86"/>
      <c r="U4" s="57" t="s">
        <v>19</v>
      </c>
      <c r="V4" s="56" t="s">
        <v>19</v>
      </c>
      <c r="W4" s="58"/>
      <c r="X4" s="59"/>
      <c r="Y4" s="58"/>
      <c r="Z4" s="58"/>
      <c r="AA4" s="58"/>
      <c r="AB4" s="59"/>
      <c r="AC4" s="58"/>
      <c r="AD4" s="58"/>
      <c r="AE4" s="58"/>
      <c r="AF4" s="59"/>
      <c r="AG4" s="58"/>
      <c r="AH4" s="58"/>
      <c r="AI4" s="58"/>
      <c r="AJ4" s="59"/>
      <c r="AK4" s="58"/>
      <c r="AL4" s="58"/>
      <c r="AM4" s="58"/>
      <c r="AO4" s="61"/>
      <c r="AP4" s="61"/>
      <c r="AQ4" s="61"/>
      <c r="AS4" s="61"/>
      <c r="AT4" s="61"/>
      <c r="AU4" s="61"/>
      <c r="AW4" s="61"/>
      <c r="AX4" s="61"/>
      <c r="AY4" s="61"/>
      <c r="BA4" s="61"/>
      <c r="BB4" s="61"/>
      <c r="BC4" s="61"/>
      <c r="BE4" s="61"/>
      <c r="BF4" s="61"/>
      <c r="BG4" s="61"/>
      <c r="BI4" s="61"/>
      <c r="BJ4" s="61"/>
      <c r="BK4" s="61"/>
      <c r="BM4" s="61"/>
      <c r="BN4" s="61"/>
      <c r="BO4" s="61"/>
      <c r="BQ4" s="61"/>
      <c r="BR4" s="61"/>
      <c r="BS4" s="61"/>
      <c r="BU4" s="61"/>
      <c r="BV4" s="61"/>
      <c r="BW4" s="61"/>
    </row>
    <row r="5" spans="1:154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20</v>
      </c>
      <c r="V5" s="30" t="s">
        <v>21</v>
      </c>
      <c r="W5" s="4"/>
      <c r="X5" s="5"/>
      <c r="Y5" s="4"/>
      <c r="Z5" s="4"/>
      <c r="AA5" s="4"/>
      <c r="AB5" s="5"/>
      <c r="AC5" s="4"/>
      <c r="AD5" s="4"/>
      <c r="AE5" s="4"/>
      <c r="AF5" s="5"/>
      <c r="AG5" s="4"/>
      <c r="AH5" s="4"/>
      <c r="AI5" s="4"/>
      <c r="AJ5" s="5"/>
      <c r="AK5" s="4"/>
      <c r="AL5" s="4"/>
      <c r="AM5" s="4"/>
      <c r="AN5" s="2"/>
      <c r="AO5" s="1"/>
      <c r="AP5" s="1"/>
      <c r="AQ5" s="1"/>
      <c r="AR5" s="2"/>
      <c r="AS5" s="1"/>
      <c r="AT5" s="1"/>
      <c r="AU5" s="1"/>
      <c r="AV5" s="2"/>
      <c r="AW5" s="1"/>
      <c r="AX5" s="1"/>
      <c r="AY5" s="1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7.399999999999999" customHeight="1" x14ac:dyDescent="0.3">
      <c r="A6" s="37">
        <v>2022</v>
      </c>
      <c r="B6" s="38" t="s">
        <v>5</v>
      </c>
      <c r="C6" s="39">
        <v>0</v>
      </c>
      <c r="D6" s="11">
        <v>0</v>
      </c>
      <c r="E6" s="40">
        <f>IF(C6=0,0,D6/C6*1000)</f>
        <v>0</v>
      </c>
      <c r="F6" s="39">
        <v>0</v>
      </c>
      <c r="G6" s="11">
        <v>0</v>
      </c>
      <c r="H6" s="40">
        <f t="shared" ref="H6:H17" si="0">IF(F6=0,0,G6/F6*1000)</f>
        <v>0</v>
      </c>
      <c r="I6" s="39">
        <v>0</v>
      </c>
      <c r="J6" s="11">
        <v>0</v>
      </c>
      <c r="K6" s="40">
        <f t="shared" ref="K6:K17" si="1">IF(I6=0,0,J6/I6*1000)</f>
        <v>0</v>
      </c>
      <c r="L6" s="39">
        <v>0</v>
      </c>
      <c r="M6" s="11">
        <v>0</v>
      </c>
      <c r="N6" s="40">
        <f t="shared" ref="N6:N17" si="2">IF(L6=0,0,M6/L6*1000)</f>
        <v>0</v>
      </c>
      <c r="O6" s="39">
        <v>0</v>
      </c>
      <c r="P6" s="11">
        <v>0</v>
      </c>
      <c r="Q6" s="40">
        <f t="shared" ref="Q6:Q17" si="3">IF(O6=0,0,P6/O6*1000)</f>
        <v>0</v>
      </c>
      <c r="R6" s="39">
        <v>0</v>
      </c>
      <c r="S6" s="11">
        <v>0</v>
      </c>
      <c r="T6" s="40">
        <f t="shared" ref="T6:T17" si="4">IF(R6=0,0,S6/R6*1000)</f>
        <v>0</v>
      </c>
      <c r="U6" s="6">
        <f>SUMIF($C$5:$T$5,"Ton",C6:T6)</f>
        <v>0</v>
      </c>
      <c r="V6" s="15">
        <f>SUMIF($C$5:$T$5,"F*",C6:T6)</f>
        <v>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154" x14ac:dyDescent="0.3">
      <c r="A7" s="37">
        <v>2022</v>
      </c>
      <c r="B7" s="38" t="s">
        <v>6</v>
      </c>
      <c r="C7" s="39">
        <v>0</v>
      </c>
      <c r="D7" s="11">
        <v>0</v>
      </c>
      <c r="E7" s="40">
        <f t="shared" ref="E7:E8" si="5">IF(C7=0,0,D7/C7*1000)</f>
        <v>0</v>
      </c>
      <c r="F7" s="39">
        <v>0</v>
      </c>
      <c r="G7" s="11">
        <v>0</v>
      </c>
      <c r="H7" s="40">
        <f t="shared" si="0"/>
        <v>0</v>
      </c>
      <c r="I7" s="39">
        <v>0</v>
      </c>
      <c r="J7" s="11">
        <v>0</v>
      </c>
      <c r="K7" s="40">
        <f t="shared" si="1"/>
        <v>0</v>
      </c>
      <c r="L7" s="39">
        <v>0</v>
      </c>
      <c r="M7" s="11">
        <v>0</v>
      </c>
      <c r="N7" s="40">
        <f t="shared" si="2"/>
        <v>0</v>
      </c>
      <c r="O7" s="39">
        <v>0</v>
      </c>
      <c r="P7" s="11">
        <v>0</v>
      </c>
      <c r="Q7" s="40">
        <f t="shared" si="3"/>
        <v>0</v>
      </c>
      <c r="R7" s="39">
        <v>0</v>
      </c>
      <c r="S7" s="11">
        <v>0</v>
      </c>
      <c r="T7" s="40">
        <f t="shared" si="4"/>
        <v>0</v>
      </c>
      <c r="U7" s="6">
        <f t="shared" ref="U7:U18" si="6">SUMIF($C$5:$T$5,"Ton",C7:T7)</f>
        <v>0</v>
      </c>
      <c r="V7" s="15">
        <f t="shared" ref="V7:V18" si="7">SUMIF($C$5:$T$5,"F*",C7:T7)</f>
        <v>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154" x14ac:dyDescent="0.3">
      <c r="A8" s="37">
        <v>2022</v>
      </c>
      <c r="B8" s="38" t="s">
        <v>7</v>
      </c>
      <c r="C8" s="39">
        <v>0</v>
      </c>
      <c r="D8" s="11">
        <v>0</v>
      </c>
      <c r="E8" s="40">
        <f t="shared" si="5"/>
        <v>0</v>
      </c>
      <c r="F8" s="39">
        <v>0</v>
      </c>
      <c r="G8" s="11">
        <v>0</v>
      </c>
      <c r="H8" s="40">
        <f t="shared" si="0"/>
        <v>0</v>
      </c>
      <c r="I8" s="39">
        <v>0</v>
      </c>
      <c r="J8" s="11">
        <v>0</v>
      </c>
      <c r="K8" s="40">
        <f t="shared" si="1"/>
        <v>0</v>
      </c>
      <c r="L8" s="39">
        <v>0</v>
      </c>
      <c r="M8" s="11">
        <v>0</v>
      </c>
      <c r="N8" s="40">
        <f t="shared" si="2"/>
        <v>0</v>
      </c>
      <c r="O8" s="39">
        <v>0</v>
      </c>
      <c r="P8" s="11">
        <v>0</v>
      </c>
      <c r="Q8" s="40">
        <f t="shared" si="3"/>
        <v>0</v>
      </c>
      <c r="R8" s="39">
        <v>0</v>
      </c>
      <c r="S8" s="11">
        <v>0</v>
      </c>
      <c r="T8" s="40">
        <f t="shared" si="4"/>
        <v>0</v>
      </c>
      <c r="U8" s="6">
        <f t="shared" si="6"/>
        <v>0</v>
      </c>
      <c r="V8" s="15">
        <f t="shared" si="7"/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154" x14ac:dyDescent="0.3">
      <c r="A9" s="37">
        <v>2022</v>
      </c>
      <c r="B9" s="38" t="s">
        <v>8</v>
      </c>
      <c r="C9" s="39">
        <v>0</v>
      </c>
      <c r="D9" s="11">
        <v>0</v>
      </c>
      <c r="E9" s="40">
        <f>IF(C9=0,0,D9/C9*1000)</f>
        <v>0</v>
      </c>
      <c r="F9" s="39">
        <v>0</v>
      </c>
      <c r="G9" s="11">
        <v>0</v>
      </c>
      <c r="H9" s="40">
        <f t="shared" si="0"/>
        <v>0</v>
      </c>
      <c r="I9" s="39">
        <v>0</v>
      </c>
      <c r="J9" s="11">
        <v>0</v>
      </c>
      <c r="K9" s="40">
        <f t="shared" si="1"/>
        <v>0</v>
      </c>
      <c r="L9" s="39">
        <v>0</v>
      </c>
      <c r="M9" s="11">
        <v>0</v>
      </c>
      <c r="N9" s="40">
        <f t="shared" si="2"/>
        <v>0</v>
      </c>
      <c r="O9" s="39">
        <v>0</v>
      </c>
      <c r="P9" s="11">
        <v>0</v>
      </c>
      <c r="Q9" s="40">
        <f t="shared" si="3"/>
        <v>0</v>
      </c>
      <c r="R9" s="39">
        <v>0</v>
      </c>
      <c r="S9" s="11">
        <v>0</v>
      </c>
      <c r="T9" s="40">
        <f t="shared" si="4"/>
        <v>0</v>
      </c>
      <c r="U9" s="6">
        <f t="shared" si="6"/>
        <v>0</v>
      </c>
      <c r="V9" s="15">
        <f t="shared" si="7"/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154" x14ac:dyDescent="0.3">
      <c r="A10" s="37">
        <v>2022</v>
      </c>
      <c r="B10" s="40" t="s">
        <v>9</v>
      </c>
      <c r="C10" s="39">
        <v>0</v>
      </c>
      <c r="D10" s="11">
        <v>0</v>
      </c>
      <c r="E10" s="40">
        <f t="shared" ref="E10:E17" si="8">IF(C10=0,0,D10/C10*1000)</f>
        <v>0</v>
      </c>
      <c r="F10" s="39">
        <v>0</v>
      </c>
      <c r="G10" s="11">
        <v>0</v>
      </c>
      <c r="H10" s="40">
        <f t="shared" si="0"/>
        <v>0</v>
      </c>
      <c r="I10" s="39">
        <v>0</v>
      </c>
      <c r="J10" s="11">
        <v>0</v>
      </c>
      <c r="K10" s="40">
        <f t="shared" si="1"/>
        <v>0</v>
      </c>
      <c r="L10" s="39">
        <v>0</v>
      </c>
      <c r="M10" s="11">
        <v>0</v>
      </c>
      <c r="N10" s="40">
        <f t="shared" si="2"/>
        <v>0</v>
      </c>
      <c r="O10" s="39">
        <v>0</v>
      </c>
      <c r="P10" s="11">
        <v>0</v>
      </c>
      <c r="Q10" s="40">
        <f t="shared" si="3"/>
        <v>0</v>
      </c>
      <c r="R10" s="39">
        <v>0</v>
      </c>
      <c r="S10" s="11">
        <v>0</v>
      </c>
      <c r="T10" s="40">
        <f t="shared" si="4"/>
        <v>0</v>
      </c>
      <c r="U10" s="6">
        <f t="shared" si="6"/>
        <v>0</v>
      </c>
      <c r="V10" s="15">
        <f t="shared" si="7"/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154" x14ac:dyDescent="0.3">
      <c r="A11" s="37">
        <v>2022</v>
      </c>
      <c r="B11" s="38" t="s">
        <v>10</v>
      </c>
      <c r="C11" s="39">
        <v>0</v>
      </c>
      <c r="D11" s="11">
        <v>0</v>
      </c>
      <c r="E11" s="40">
        <f t="shared" si="8"/>
        <v>0</v>
      </c>
      <c r="F11" s="39">
        <v>0</v>
      </c>
      <c r="G11" s="11">
        <v>0</v>
      </c>
      <c r="H11" s="40">
        <f t="shared" si="0"/>
        <v>0</v>
      </c>
      <c r="I11" s="39">
        <v>0</v>
      </c>
      <c r="J11" s="11">
        <v>0</v>
      </c>
      <c r="K11" s="40">
        <f t="shared" si="1"/>
        <v>0</v>
      </c>
      <c r="L11" s="39">
        <v>0</v>
      </c>
      <c r="M11" s="11">
        <v>0</v>
      </c>
      <c r="N11" s="40">
        <f t="shared" si="2"/>
        <v>0</v>
      </c>
      <c r="O11" s="39">
        <v>0</v>
      </c>
      <c r="P11" s="11">
        <v>0</v>
      </c>
      <c r="Q11" s="40">
        <f t="shared" si="3"/>
        <v>0</v>
      </c>
      <c r="R11" s="39">
        <v>0</v>
      </c>
      <c r="S11" s="11">
        <v>0</v>
      </c>
      <c r="T11" s="40">
        <f t="shared" si="4"/>
        <v>0</v>
      </c>
      <c r="U11" s="6">
        <f t="shared" si="6"/>
        <v>0</v>
      </c>
      <c r="V11" s="15">
        <f t="shared" si="7"/>
        <v>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154" x14ac:dyDescent="0.3">
      <c r="A12" s="37">
        <v>2022</v>
      </c>
      <c r="B12" s="38" t="s">
        <v>11</v>
      </c>
      <c r="C12" s="39">
        <v>0</v>
      </c>
      <c r="D12" s="11">
        <v>0</v>
      </c>
      <c r="E12" s="40">
        <f t="shared" si="8"/>
        <v>0</v>
      </c>
      <c r="F12" s="39">
        <v>0</v>
      </c>
      <c r="G12" s="11">
        <v>0</v>
      </c>
      <c r="H12" s="40">
        <f t="shared" si="0"/>
        <v>0</v>
      </c>
      <c r="I12" s="39">
        <v>0</v>
      </c>
      <c r="J12" s="11">
        <v>0</v>
      </c>
      <c r="K12" s="40">
        <f t="shared" si="1"/>
        <v>0</v>
      </c>
      <c r="L12" s="39">
        <v>0</v>
      </c>
      <c r="M12" s="11">
        <v>0</v>
      </c>
      <c r="N12" s="40">
        <f t="shared" si="2"/>
        <v>0</v>
      </c>
      <c r="O12" s="39">
        <v>0</v>
      </c>
      <c r="P12" s="11">
        <v>0</v>
      </c>
      <c r="Q12" s="40">
        <f t="shared" si="3"/>
        <v>0</v>
      </c>
      <c r="R12" s="39">
        <v>0</v>
      </c>
      <c r="S12" s="11">
        <v>0</v>
      </c>
      <c r="T12" s="40">
        <f t="shared" si="4"/>
        <v>0</v>
      </c>
      <c r="U12" s="6">
        <f t="shared" si="6"/>
        <v>0</v>
      </c>
      <c r="V12" s="15">
        <f t="shared" si="7"/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154" x14ac:dyDescent="0.3">
      <c r="A13" s="37">
        <v>2022</v>
      </c>
      <c r="B13" s="38" t="s">
        <v>12</v>
      </c>
      <c r="C13" s="39">
        <v>0</v>
      </c>
      <c r="D13" s="11">
        <v>0</v>
      </c>
      <c r="E13" s="40">
        <f t="shared" si="8"/>
        <v>0</v>
      </c>
      <c r="F13" s="39">
        <v>0</v>
      </c>
      <c r="G13" s="11">
        <v>0</v>
      </c>
      <c r="H13" s="40">
        <f t="shared" si="0"/>
        <v>0</v>
      </c>
      <c r="I13" s="39">
        <v>0</v>
      </c>
      <c r="J13" s="11">
        <v>0</v>
      </c>
      <c r="K13" s="40">
        <f t="shared" si="1"/>
        <v>0</v>
      </c>
      <c r="L13" s="39">
        <v>0</v>
      </c>
      <c r="M13" s="11">
        <v>0</v>
      </c>
      <c r="N13" s="40">
        <f t="shared" si="2"/>
        <v>0</v>
      </c>
      <c r="O13" s="39">
        <v>0</v>
      </c>
      <c r="P13" s="11">
        <v>0</v>
      </c>
      <c r="Q13" s="40">
        <f t="shared" si="3"/>
        <v>0</v>
      </c>
      <c r="R13" s="39">
        <v>0</v>
      </c>
      <c r="S13" s="11">
        <v>0</v>
      </c>
      <c r="T13" s="40">
        <f t="shared" si="4"/>
        <v>0</v>
      </c>
      <c r="U13" s="6">
        <f t="shared" si="6"/>
        <v>0</v>
      </c>
      <c r="V13" s="15">
        <f t="shared" si="7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154" x14ac:dyDescent="0.3">
      <c r="A14" s="37">
        <v>2022</v>
      </c>
      <c r="B14" s="38" t="s">
        <v>13</v>
      </c>
      <c r="C14" s="39">
        <v>0</v>
      </c>
      <c r="D14" s="11">
        <v>0</v>
      </c>
      <c r="E14" s="40">
        <f t="shared" si="8"/>
        <v>0</v>
      </c>
      <c r="F14" s="39">
        <v>0</v>
      </c>
      <c r="G14" s="11">
        <v>0</v>
      </c>
      <c r="H14" s="40">
        <f t="shared" si="0"/>
        <v>0</v>
      </c>
      <c r="I14" s="39">
        <v>0</v>
      </c>
      <c r="J14" s="11">
        <v>0</v>
      </c>
      <c r="K14" s="40">
        <f t="shared" si="1"/>
        <v>0</v>
      </c>
      <c r="L14" s="39">
        <v>0</v>
      </c>
      <c r="M14" s="11">
        <v>0</v>
      </c>
      <c r="N14" s="40">
        <f t="shared" si="2"/>
        <v>0</v>
      </c>
      <c r="O14" s="39">
        <v>0</v>
      </c>
      <c r="P14" s="11">
        <v>0</v>
      </c>
      <c r="Q14" s="40">
        <f t="shared" si="3"/>
        <v>0</v>
      </c>
      <c r="R14" s="39">
        <v>0</v>
      </c>
      <c r="S14" s="11">
        <v>0</v>
      </c>
      <c r="T14" s="40">
        <f t="shared" si="4"/>
        <v>0</v>
      </c>
      <c r="U14" s="6">
        <f t="shared" si="6"/>
        <v>0</v>
      </c>
      <c r="V14" s="15">
        <f t="shared" si="7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154" x14ac:dyDescent="0.3">
      <c r="A15" s="37">
        <v>2022</v>
      </c>
      <c r="B15" s="38" t="s">
        <v>14</v>
      </c>
      <c r="C15" s="55">
        <v>0.17599999999999999</v>
      </c>
      <c r="D15" s="11">
        <v>8.4450000000000003</v>
      </c>
      <c r="E15" s="40">
        <f t="shared" si="8"/>
        <v>47982.954545454544</v>
      </c>
      <c r="F15" s="55">
        <v>3.9301999999999997</v>
      </c>
      <c r="G15" s="11">
        <v>169.81200000000001</v>
      </c>
      <c r="H15" s="40">
        <f t="shared" si="0"/>
        <v>43206.961477787394</v>
      </c>
      <c r="I15" s="55">
        <v>3.7667199999999998</v>
      </c>
      <c r="J15" s="11">
        <v>160.93</v>
      </c>
      <c r="K15" s="40">
        <f t="shared" si="1"/>
        <v>42724.173817007904</v>
      </c>
      <c r="L15" s="55">
        <v>0</v>
      </c>
      <c r="M15" s="11">
        <v>0</v>
      </c>
      <c r="N15" s="40">
        <f t="shared" si="2"/>
        <v>0</v>
      </c>
      <c r="O15" s="55">
        <v>0</v>
      </c>
      <c r="P15" s="11">
        <v>0</v>
      </c>
      <c r="Q15" s="40">
        <f t="shared" si="3"/>
        <v>0</v>
      </c>
      <c r="R15" s="55">
        <v>2.1999999999999999E-2</v>
      </c>
      <c r="S15" s="11">
        <v>1.109</v>
      </c>
      <c r="T15" s="40">
        <f t="shared" si="4"/>
        <v>50409.090909090912</v>
      </c>
      <c r="U15" s="6">
        <f t="shared" si="6"/>
        <v>7.894919999999999</v>
      </c>
      <c r="V15" s="15">
        <f t="shared" si="7"/>
        <v>340.29599999999999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154" x14ac:dyDescent="0.3">
      <c r="A16" s="37">
        <v>2022</v>
      </c>
      <c r="B16" s="40" t="s">
        <v>15</v>
      </c>
      <c r="C16" s="55">
        <v>0.29499999999999998</v>
      </c>
      <c r="D16" s="11">
        <v>13.625999999999999</v>
      </c>
      <c r="E16" s="40">
        <f t="shared" si="8"/>
        <v>46189.830508474581</v>
      </c>
      <c r="F16" s="55">
        <v>13.386469999999999</v>
      </c>
      <c r="G16" s="11">
        <v>560.82799999999997</v>
      </c>
      <c r="H16" s="40">
        <f t="shared" si="0"/>
        <v>41895.137403662055</v>
      </c>
      <c r="I16" s="55">
        <v>1.65574</v>
      </c>
      <c r="J16" s="11">
        <v>69.147000000000006</v>
      </c>
      <c r="K16" s="40">
        <f t="shared" si="1"/>
        <v>41761.991617041327</v>
      </c>
      <c r="L16" s="39">
        <v>0</v>
      </c>
      <c r="M16" s="11">
        <v>0</v>
      </c>
      <c r="N16" s="40">
        <f t="shared" si="2"/>
        <v>0</v>
      </c>
      <c r="O16" s="39">
        <v>0</v>
      </c>
      <c r="P16" s="11">
        <v>0</v>
      </c>
      <c r="Q16" s="40">
        <f t="shared" si="3"/>
        <v>0</v>
      </c>
      <c r="R16" s="39">
        <v>0</v>
      </c>
      <c r="S16" s="11">
        <v>0</v>
      </c>
      <c r="T16" s="40">
        <f t="shared" si="4"/>
        <v>0</v>
      </c>
      <c r="U16" s="6">
        <f t="shared" si="6"/>
        <v>15.337209999999999</v>
      </c>
      <c r="V16" s="15">
        <f t="shared" si="7"/>
        <v>643.601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x14ac:dyDescent="0.3">
      <c r="A17" s="37">
        <v>2022</v>
      </c>
      <c r="B17" s="38" t="s">
        <v>16</v>
      </c>
      <c r="C17" s="55">
        <v>0.68799999999999994</v>
      </c>
      <c r="D17" s="11">
        <v>31.373999999999999</v>
      </c>
      <c r="E17" s="40">
        <f t="shared" si="8"/>
        <v>45601.744186046519</v>
      </c>
      <c r="F17" s="55">
        <v>4.5580299999999996</v>
      </c>
      <c r="G17" s="11">
        <v>190.46299999999999</v>
      </c>
      <c r="H17" s="40">
        <f t="shared" si="0"/>
        <v>41786.25414927063</v>
      </c>
      <c r="I17" s="55">
        <v>0.56840000000000002</v>
      </c>
      <c r="J17" s="11">
        <v>22.887</v>
      </c>
      <c r="K17" s="40">
        <f t="shared" si="1"/>
        <v>40265.657987332866</v>
      </c>
      <c r="L17" s="39">
        <v>0</v>
      </c>
      <c r="M17" s="11">
        <v>0</v>
      </c>
      <c r="N17" s="40">
        <f t="shared" si="2"/>
        <v>0</v>
      </c>
      <c r="O17" s="39">
        <v>0</v>
      </c>
      <c r="P17" s="11">
        <v>0</v>
      </c>
      <c r="Q17" s="40">
        <f t="shared" si="3"/>
        <v>0</v>
      </c>
      <c r="R17" s="39">
        <v>0</v>
      </c>
      <c r="S17" s="11">
        <v>0</v>
      </c>
      <c r="T17" s="40">
        <f t="shared" si="4"/>
        <v>0</v>
      </c>
      <c r="U17" s="6">
        <f t="shared" si="6"/>
        <v>5.8144299999999998</v>
      </c>
      <c r="V17" s="15">
        <f t="shared" si="7"/>
        <v>244.72399999999999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70" customFormat="1" ht="15" thickBot="1" x14ac:dyDescent="0.35">
      <c r="A18" s="62"/>
      <c r="B18" s="63" t="s">
        <v>17</v>
      </c>
      <c r="C18" s="64">
        <f t="shared" ref="C18:D18" si="9">SUM(C6:C17)</f>
        <v>1.1589999999999998</v>
      </c>
      <c r="D18" s="65">
        <f t="shared" si="9"/>
        <v>53.444999999999993</v>
      </c>
      <c r="E18" s="66"/>
      <c r="F18" s="64">
        <f t="shared" ref="F18:G18" si="10">SUM(F6:F17)</f>
        <v>21.874699999999997</v>
      </c>
      <c r="G18" s="65">
        <f t="shared" si="10"/>
        <v>921.10299999999995</v>
      </c>
      <c r="H18" s="66"/>
      <c r="I18" s="64">
        <f t="shared" ref="I18:J18" si="11">SUM(I6:I17)</f>
        <v>5.9908599999999996</v>
      </c>
      <c r="J18" s="65">
        <f t="shared" si="11"/>
        <v>252.964</v>
      </c>
      <c r="K18" s="66"/>
      <c r="L18" s="64">
        <f t="shared" ref="L18:M18" si="12">SUM(L6:L17)</f>
        <v>0</v>
      </c>
      <c r="M18" s="65">
        <f t="shared" si="12"/>
        <v>0</v>
      </c>
      <c r="N18" s="66"/>
      <c r="O18" s="64">
        <f t="shared" ref="O18:P18" si="13">SUM(O6:O17)</f>
        <v>0</v>
      </c>
      <c r="P18" s="65">
        <f t="shared" si="13"/>
        <v>0</v>
      </c>
      <c r="Q18" s="66"/>
      <c r="R18" s="64">
        <f t="shared" ref="R18:S18" si="14">SUM(R6:R17)</f>
        <v>2.1999999999999999E-2</v>
      </c>
      <c r="S18" s="65">
        <f t="shared" si="14"/>
        <v>1.109</v>
      </c>
      <c r="T18" s="66"/>
      <c r="U18" s="67">
        <f t="shared" si="6"/>
        <v>29.046559999999992</v>
      </c>
      <c r="V18" s="68">
        <f t="shared" si="7"/>
        <v>1228.6209999999999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x14ac:dyDescent="0.3">
      <c r="A19" s="37">
        <v>2023</v>
      </c>
      <c r="B19" s="38" t="s">
        <v>5</v>
      </c>
      <c r="C19" s="55">
        <v>0.36599999999999999</v>
      </c>
      <c r="D19" s="11">
        <v>14.6</v>
      </c>
      <c r="E19" s="40">
        <f>IF(C19=0,0,D19/C19*1000)</f>
        <v>39890.710382513658</v>
      </c>
      <c r="F19" s="55">
        <v>3.0386899999999999</v>
      </c>
      <c r="G19" s="11">
        <v>131.191</v>
      </c>
      <c r="H19" s="40">
        <f t="shared" ref="H19:H30" si="15">IF(F19=0,0,G19/F19*1000)</f>
        <v>43173.538597224462</v>
      </c>
      <c r="I19" s="55">
        <v>0.73617999999999995</v>
      </c>
      <c r="J19" s="11">
        <v>31.731000000000002</v>
      </c>
      <c r="K19" s="40">
        <f t="shared" ref="K19:K30" si="16">IF(I19=0,0,J19/I19*1000)</f>
        <v>43102.230432774595</v>
      </c>
      <c r="L19" s="39">
        <v>0</v>
      </c>
      <c r="M19" s="11">
        <v>0</v>
      </c>
      <c r="N19" s="40">
        <f t="shared" ref="N19:N30" si="17">IF(L19=0,0,M19/L19*1000)</f>
        <v>0</v>
      </c>
      <c r="O19" s="39">
        <v>0</v>
      </c>
      <c r="P19" s="11">
        <v>0</v>
      </c>
      <c r="Q19" s="40">
        <f t="shared" ref="Q19:Q30" si="18">IF(O19=0,0,P19/O19*1000)</f>
        <v>0</v>
      </c>
      <c r="R19" s="39">
        <v>0</v>
      </c>
      <c r="S19" s="11">
        <v>0</v>
      </c>
      <c r="T19" s="40">
        <f t="shared" ref="T19:T30" si="19">IF(R19=0,0,S19/R19*1000)</f>
        <v>0</v>
      </c>
      <c r="U19" s="6">
        <f>SUMIF($C$5:$T$5,"Ton",C19:T19)</f>
        <v>4.1408699999999996</v>
      </c>
      <c r="V19" s="15">
        <f>SUMIF($C$5:$T$5,"F*",C19:T19)</f>
        <v>177.52199999999999</v>
      </c>
    </row>
    <row r="20" spans="1:39" x14ac:dyDescent="0.3">
      <c r="A20" s="37">
        <v>2023</v>
      </c>
      <c r="B20" s="38" t="s">
        <v>6</v>
      </c>
      <c r="C20" s="55">
        <v>0.72</v>
      </c>
      <c r="D20" s="11">
        <v>23.405999999999999</v>
      </c>
      <c r="E20" s="40">
        <f t="shared" ref="E20:E21" si="20">IF(C20=0,0,D20/C20*1000)</f>
        <v>32508.333333333332</v>
      </c>
      <c r="F20" s="55">
        <v>3.05261</v>
      </c>
      <c r="G20" s="11">
        <v>129.32400000000001</v>
      </c>
      <c r="H20" s="40">
        <f t="shared" si="15"/>
        <v>42365.058097824491</v>
      </c>
      <c r="I20" s="55">
        <v>0.75900000000000001</v>
      </c>
      <c r="J20" s="11">
        <v>32.107999999999997</v>
      </c>
      <c r="K20" s="40">
        <f t="shared" si="16"/>
        <v>42303.030303030297</v>
      </c>
      <c r="L20" s="39">
        <v>0</v>
      </c>
      <c r="M20" s="11">
        <v>0</v>
      </c>
      <c r="N20" s="40">
        <f t="shared" ref="N20" si="21">IF(L20=0,0,M20/L20*1000)</f>
        <v>0</v>
      </c>
      <c r="O20" s="39">
        <v>0</v>
      </c>
      <c r="P20" s="11">
        <v>0</v>
      </c>
      <c r="Q20" s="40">
        <f t="shared" ref="Q20" si="22">IF(O20=0,0,P20/O20*1000)</f>
        <v>0</v>
      </c>
      <c r="R20" s="55">
        <v>4.5999999999999999E-2</v>
      </c>
      <c r="S20" s="11">
        <v>2.2200000000000002</v>
      </c>
      <c r="T20" s="40">
        <f t="shared" si="19"/>
        <v>48260.869565217399</v>
      </c>
      <c r="U20" s="6">
        <f t="shared" ref="U20:U31" si="23">SUMIF($C$5:$T$5,"Ton",C20:T20)</f>
        <v>4.5776100000000008</v>
      </c>
      <c r="V20" s="15">
        <f t="shared" ref="V20:V31" si="24">SUMIF($C$5:$T$5,"F*",C20:T20)</f>
        <v>187.05800000000002</v>
      </c>
    </row>
    <row r="21" spans="1:39" x14ac:dyDescent="0.3">
      <c r="A21" s="37">
        <v>2023</v>
      </c>
      <c r="B21" s="38" t="s">
        <v>7</v>
      </c>
      <c r="C21" s="55">
        <v>0.31</v>
      </c>
      <c r="D21" s="11">
        <v>12.173999999999999</v>
      </c>
      <c r="E21" s="40">
        <f t="shared" si="20"/>
        <v>39270.967741935478</v>
      </c>
      <c r="F21" s="55">
        <v>4.2828100000000004</v>
      </c>
      <c r="G21" s="11">
        <v>180.286</v>
      </c>
      <c r="H21" s="40">
        <f t="shared" si="15"/>
        <v>42095.259887783955</v>
      </c>
      <c r="I21" s="55">
        <v>1.08464</v>
      </c>
      <c r="J21" s="11">
        <v>45.390999999999998</v>
      </c>
      <c r="K21" s="40">
        <f t="shared" si="16"/>
        <v>41848.908393568374</v>
      </c>
      <c r="L21" s="39">
        <v>0</v>
      </c>
      <c r="M21" s="11">
        <v>0</v>
      </c>
      <c r="N21" s="40">
        <f t="shared" si="17"/>
        <v>0</v>
      </c>
      <c r="O21" s="55">
        <v>35.979999999999997</v>
      </c>
      <c r="P21" s="11">
        <v>1030.827</v>
      </c>
      <c r="Q21" s="40">
        <f t="shared" si="18"/>
        <v>28650.000000000004</v>
      </c>
      <c r="R21" s="39">
        <v>0</v>
      </c>
      <c r="S21" s="11">
        <v>0</v>
      </c>
      <c r="T21" s="40">
        <f t="shared" si="19"/>
        <v>0</v>
      </c>
      <c r="U21" s="6">
        <f t="shared" si="23"/>
        <v>41.657449999999997</v>
      </c>
      <c r="V21" s="15">
        <f t="shared" si="24"/>
        <v>1268.6779999999999</v>
      </c>
    </row>
    <row r="22" spans="1:39" x14ac:dyDescent="0.3">
      <c r="A22" s="37">
        <v>2023</v>
      </c>
      <c r="B22" s="38" t="s">
        <v>8</v>
      </c>
      <c r="C22" s="55">
        <v>0.42499999999999999</v>
      </c>
      <c r="D22" s="11">
        <v>15.444000000000001</v>
      </c>
      <c r="E22" s="40">
        <f>IF(C22=0,0,D22/C22*1000)</f>
        <v>36338.823529411769</v>
      </c>
      <c r="F22" s="55">
        <v>2.8419099999999999</v>
      </c>
      <c r="G22" s="11">
        <v>108.143</v>
      </c>
      <c r="H22" s="40">
        <f t="shared" si="15"/>
        <v>38052.929191987081</v>
      </c>
      <c r="I22" s="55">
        <v>1.3223399999999998</v>
      </c>
      <c r="J22" s="11">
        <v>48.954999999999998</v>
      </c>
      <c r="K22" s="40">
        <f t="shared" si="16"/>
        <v>37021.492203215515</v>
      </c>
      <c r="L22" s="39">
        <v>0</v>
      </c>
      <c r="M22" s="11">
        <v>0</v>
      </c>
      <c r="N22" s="40">
        <f t="shared" si="17"/>
        <v>0</v>
      </c>
      <c r="O22" s="55">
        <v>9.7000000000000003E-2</v>
      </c>
      <c r="P22" s="11">
        <v>3.51</v>
      </c>
      <c r="Q22" s="40">
        <f t="shared" si="18"/>
        <v>36185.567010309278</v>
      </c>
      <c r="R22" s="39">
        <v>0</v>
      </c>
      <c r="S22" s="11">
        <v>0</v>
      </c>
      <c r="T22" s="40">
        <f t="shared" si="19"/>
        <v>0</v>
      </c>
      <c r="U22" s="6">
        <f t="shared" si="23"/>
        <v>4.6862500000000002</v>
      </c>
      <c r="V22" s="15">
        <f t="shared" si="24"/>
        <v>176.05199999999999</v>
      </c>
    </row>
    <row r="23" spans="1:39" x14ac:dyDescent="0.3">
      <c r="A23" s="37">
        <v>2023</v>
      </c>
      <c r="B23" s="40" t="s">
        <v>9</v>
      </c>
      <c r="C23" s="55">
        <v>1.7130000000000001</v>
      </c>
      <c r="D23" s="11">
        <v>40.216000000000001</v>
      </c>
      <c r="E23" s="40">
        <f t="shared" ref="E23:E30" si="25">IF(C23=0,0,D23/C23*1000)</f>
        <v>23476.941039112666</v>
      </c>
      <c r="F23" s="55">
        <v>3.2090500000000004</v>
      </c>
      <c r="G23" s="11">
        <v>123.59</v>
      </c>
      <c r="H23" s="40">
        <f t="shared" si="15"/>
        <v>38512.955547591962</v>
      </c>
      <c r="I23" s="55">
        <v>1.2259599999999999</v>
      </c>
      <c r="J23" s="11">
        <v>45.3</v>
      </c>
      <c r="K23" s="40">
        <f t="shared" si="16"/>
        <v>36950.634604717932</v>
      </c>
      <c r="L23" s="39">
        <v>0</v>
      </c>
      <c r="M23" s="11">
        <v>0</v>
      </c>
      <c r="N23" s="40">
        <f t="shared" si="17"/>
        <v>0</v>
      </c>
      <c r="O23" s="39">
        <v>0</v>
      </c>
      <c r="P23" s="11">
        <v>0</v>
      </c>
      <c r="Q23" s="40">
        <f t="shared" si="18"/>
        <v>0</v>
      </c>
      <c r="R23" s="39">
        <v>0</v>
      </c>
      <c r="S23" s="11">
        <v>0</v>
      </c>
      <c r="T23" s="40">
        <f t="shared" si="19"/>
        <v>0</v>
      </c>
      <c r="U23" s="6">
        <f t="shared" si="23"/>
        <v>6.1480100000000002</v>
      </c>
      <c r="V23" s="15">
        <f t="shared" si="24"/>
        <v>209.10599999999999</v>
      </c>
    </row>
    <row r="24" spans="1:39" x14ac:dyDescent="0.3">
      <c r="A24" s="37">
        <v>2023</v>
      </c>
      <c r="B24" s="38" t="s">
        <v>10</v>
      </c>
      <c r="C24" s="55">
        <v>0.77500000000000002</v>
      </c>
      <c r="D24" s="11">
        <v>27.905999999999999</v>
      </c>
      <c r="E24" s="40">
        <f t="shared" si="25"/>
        <v>36007.741935483871</v>
      </c>
      <c r="F24" s="55">
        <v>8.8079999999999998</v>
      </c>
      <c r="G24" s="11">
        <v>318.673</v>
      </c>
      <c r="H24" s="40">
        <f t="shared" si="15"/>
        <v>36179.950045413265</v>
      </c>
      <c r="I24" s="55">
        <v>1.1145799999999999</v>
      </c>
      <c r="J24" s="11">
        <v>40.308</v>
      </c>
      <c r="K24" s="40">
        <f t="shared" si="16"/>
        <v>36164.295070789005</v>
      </c>
      <c r="L24" s="39">
        <v>0</v>
      </c>
      <c r="M24" s="11">
        <v>0</v>
      </c>
      <c r="N24" s="40">
        <f t="shared" si="17"/>
        <v>0</v>
      </c>
      <c r="O24" s="39">
        <v>0</v>
      </c>
      <c r="P24" s="11">
        <v>0</v>
      </c>
      <c r="Q24" s="40">
        <f t="shared" si="18"/>
        <v>0</v>
      </c>
      <c r="R24" s="39">
        <v>0</v>
      </c>
      <c r="S24" s="11">
        <v>0</v>
      </c>
      <c r="T24" s="40">
        <f t="shared" si="19"/>
        <v>0</v>
      </c>
      <c r="U24" s="6">
        <f t="shared" si="23"/>
        <v>10.69758</v>
      </c>
      <c r="V24" s="15">
        <f t="shared" si="24"/>
        <v>386.887</v>
      </c>
    </row>
    <row r="25" spans="1:39" x14ac:dyDescent="0.3">
      <c r="A25" s="37">
        <v>2023</v>
      </c>
      <c r="B25" s="38" t="s">
        <v>11</v>
      </c>
      <c r="C25" s="39">
        <v>0</v>
      </c>
      <c r="D25" s="11">
        <v>0</v>
      </c>
      <c r="E25" s="40">
        <f t="shared" si="25"/>
        <v>0</v>
      </c>
      <c r="F25" s="39">
        <v>0</v>
      </c>
      <c r="G25" s="11">
        <v>0</v>
      </c>
      <c r="H25" s="40">
        <f t="shared" si="15"/>
        <v>0</v>
      </c>
      <c r="I25" s="39">
        <v>0</v>
      </c>
      <c r="J25" s="11">
        <v>0</v>
      </c>
      <c r="K25" s="40">
        <f t="shared" si="16"/>
        <v>0</v>
      </c>
      <c r="L25" s="39">
        <v>0</v>
      </c>
      <c r="M25" s="11">
        <v>0</v>
      </c>
      <c r="N25" s="40">
        <f t="shared" si="17"/>
        <v>0</v>
      </c>
      <c r="O25" s="39">
        <v>0</v>
      </c>
      <c r="P25" s="11">
        <v>0</v>
      </c>
      <c r="Q25" s="40">
        <f t="shared" si="18"/>
        <v>0</v>
      </c>
      <c r="R25" s="39">
        <v>0</v>
      </c>
      <c r="S25" s="11">
        <v>0</v>
      </c>
      <c r="T25" s="40">
        <f t="shared" si="19"/>
        <v>0</v>
      </c>
      <c r="U25" s="6">
        <f t="shared" si="23"/>
        <v>0</v>
      </c>
      <c r="V25" s="15">
        <f t="shared" si="24"/>
        <v>0</v>
      </c>
    </row>
    <row r="26" spans="1:39" x14ac:dyDescent="0.3">
      <c r="A26" s="37">
        <v>2023</v>
      </c>
      <c r="B26" s="38" t="s">
        <v>12</v>
      </c>
      <c r="C26" s="39">
        <v>0</v>
      </c>
      <c r="D26" s="11">
        <v>0</v>
      </c>
      <c r="E26" s="40">
        <f t="shared" si="25"/>
        <v>0</v>
      </c>
      <c r="F26" s="39">
        <v>0</v>
      </c>
      <c r="G26" s="11">
        <v>0</v>
      </c>
      <c r="H26" s="40">
        <f t="shared" si="15"/>
        <v>0</v>
      </c>
      <c r="I26" s="39">
        <v>0</v>
      </c>
      <c r="J26" s="11">
        <v>0</v>
      </c>
      <c r="K26" s="40">
        <f t="shared" si="16"/>
        <v>0</v>
      </c>
      <c r="L26" s="39">
        <v>0</v>
      </c>
      <c r="M26" s="11">
        <v>0</v>
      </c>
      <c r="N26" s="40">
        <f t="shared" si="17"/>
        <v>0</v>
      </c>
      <c r="O26" s="39">
        <v>0</v>
      </c>
      <c r="P26" s="11">
        <v>0</v>
      </c>
      <c r="Q26" s="40">
        <f t="shared" si="18"/>
        <v>0</v>
      </c>
      <c r="R26" s="39">
        <v>0</v>
      </c>
      <c r="S26" s="11">
        <v>0</v>
      </c>
      <c r="T26" s="40">
        <f t="shared" si="19"/>
        <v>0</v>
      </c>
      <c r="U26" s="6">
        <f t="shared" si="23"/>
        <v>0</v>
      </c>
      <c r="V26" s="15">
        <f t="shared" si="24"/>
        <v>0</v>
      </c>
    </row>
    <row r="27" spans="1:39" x14ac:dyDescent="0.3">
      <c r="A27" s="37">
        <v>2023</v>
      </c>
      <c r="B27" s="38" t="s">
        <v>13</v>
      </c>
      <c r="C27" s="39">
        <v>0</v>
      </c>
      <c r="D27" s="11">
        <v>0</v>
      </c>
      <c r="E27" s="40">
        <f t="shared" si="25"/>
        <v>0</v>
      </c>
      <c r="F27" s="39">
        <v>0</v>
      </c>
      <c r="G27" s="11">
        <v>0</v>
      </c>
      <c r="H27" s="40">
        <f t="shared" si="15"/>
        <v>0</v>
      </c>
      <c r="I27" s="39">
        <v>0</v>
      </c>
      <c r="J27" s="11">
        <v>0</v>
      </c>
      <c r="K27" s="40">
        <f t="shared" si="16"/>
        <v>0</v>
      </c>
      <c r="L27" s="39">
        <v>0</v>
      </c>
      <c r="M27" s="11">
        <v>0</v>
      </c>
      <c r="N27" s="40">
        <f t="shared" si="17"/>
        <v>0</v>
      </c>
      <c r="O27" s="39">
        <v>0</v>
      </c>
      <c r="P27" s="11">
        <v>0</v>
      </c>
      <c r="Q27" s="40">
        <f t="shared" si="18"/>
        <v>0</v>
      </c>
      <c r="R27" s="39">
        <v>0</v>
      </c>
      <c r="S27" s="11">
        <v>0</v>
      </c>
      <c r="T27" s="40">
        <f t="shared" si="19"/>
        <v>0</v>
      </c>
      <c r="U27" s="6">
        <f t="shared" si="23"/>
        <v>0</v>
      </c>
      <c r="V27" s="15">
        <f t="shared" si="24"/>
        <v>0</v>
      </c>
    </row>
    <row r="28" spans="1:39" x14ac:dyDescent="0.3">
      <c r="A28" s="37">
        <v>2023</v>
      </c>
      <c r="B28" s="38" t="s">
        <v>14</v>
      </c>
      <c r="C28" s="39">
        <v>0</v>
      </c>
      <c r="D28" s="11">
        <v>0</v>
      </c>
      <c r="E28" s="40">
        <f t="shared" si="25"/>
        <v>0</v>
      </c>
      <c r="F28" s="39">
        <v>0</v>
      </c>
      <c r="G28" s="11">
        <v>0</v>
      </c>
      <c r="H28" s="40">
        <f t="shared" si="15"/>
        <v>0</v>
      </c>
      <c r="I28" s="39">
        <v>0</v>
      </c>
      <c r="J28" s="11">
        <v>0</v>
      </c>
      <c r="K28" s="40">
        <f t="shared" si="16"/>
        <v>0</v>
      </c>
      <c r="L28" s="39">
        <v>0</v>
      </c>
      <c r="M28" s="11">
        <v>0</v>
      </c>
      <c r="N28" s="40">
        <f t="shared" si="17"/>
        <v>0</v>
      </c>
      <c r="O28" s="39">
        <v>0</v>
      </c>
      <c r="P28" s="11">
        <v>0</v>
      </c>
      <c r="Q28" s="40">
        <f t="shared" si="18"/>
        <v>0</v>
      </c>
      <c r="R28" s="39">
        <v>0</v>
      </c>
      <c r="S28" s="11">
        <v>0</v>
      </c>
      <c r="T28" s="40">
        <f t="shared" si="19"/>
        <v>0</v>
      </c>
      <c r="U28" s="6">
        <f t="shared" si="23"/>
        <v>0</v>
      </c>
      <c r="V28" s="15">
        <f t="shared" si="24"/>
        <v>0</v>
      </c>
    </row>
    <row r="29" spans="1:39" x14ac:dyDescent="0.3">
      <c r="A29" s="37">
        <v>2023</v>
      </c>
      <c r="B29" s="40" t="s">
        <v>15</v>
      </c>
      <c r="C29" s="39">
        <v>0</v>
      </c>
      <c r="D29" s="11">
        <v>0</v>
      </c>
      <c r="E29" s="40">
        <f t="shared" si="25"/>
        <v>0</v>
      </c>
      <c r="F29" s="39">
        <v>0</v>
      </c>
      <c r="G29" s="11">
        <v>0</v>
      </c>
      <c r="H29" s="40">
        <f t="shared" si="15"/>
        <v>0</v>
      </c>
      <c r="I29" s="39">
        <v>0</v>
      </c>
      <c r="J29" s="11">
        <v>0</v>
      </c>
      <c r="K29" s="40">
        <f t="shared" si="16"/>
        <v>0</v>
      </c>
      <c r="L29" s="39">
        <v>0</v>
      </c>
      <c r="M29" s="11">
        <v>0</v>
      </c>
      <c r="N29" s="40">
        <f t="shared" si="17"/>
        <v>0</v>
      </c>
      <c r="O29" s="39">
        <v>0</v>
      </c>
      <c r="P29" s="11">
        <v>0</v>
      </c>
      <c r="Q29" s="40">
        <f t="shared" si="18"/>
        <v>0</v>
      </c>
      <c r="R29" s="39">
        <v>0</v>
      </c>
      <c r="S29" s="11">
        <v>0</v>
      </c>
      <c r="T29" s="40">
        <f t="shared" si="19"/>
        <v>0</v>
      </c>
      <c r="U29" s="6">
        <f t="shared" si="23"/>
        <v>0</v>
      </c>
      <c r="V29" s="15">
        <f t="shared" si="24"/>
        <v>0</v>
      </c>
    </row>
    <row r="30" spans="1:39" x14ac:dyDescent="0.3">
      <c r="A30" s="37">
        <v>2023</v>
      </c>
      <c r="B30" s="38" t="s">
        <v>16</v>
      </c>
      <c r="C30" s="39">
        <v>0</v>
      </c>
      <c r="D30" s="11">
        <v>0</v>
      </c>
      <c r="E30" s="40">
        <f t="shared" si="25"/>
        <v>0</v>
      </c>
      <c r="F30" s="39">
        <v>0</v>
      </c>
      <c r="G30" s="11">
        <v>0</v>
      </c>
      <c r="H30" s="40">
        <f t="shared" si="15"/>
        <v>0</v>
      </c>
      <c r="I30" s="39">
        <v>0</v>
      </c>
      <c r="J30" s="11">
        <v>0</v>
      </c>
      <c r="K30" s="40">
        <f t="shared" si="16"/>
        <v>0</v>
      </c>
      <c r="L30" s="39">
        <v>0</v>
      </c>
      <c r="M30" s="11">
        <v>0</v>
      </c>
      <c r="N30" s="40">
        <f t="shared" si="17"/>
        <v>0</v>
      </c>
      <c r="O30" s="39">
        <v>0</v>
      </c>
      <c r="P30" s="11">
        <v>0</v>
      </c>
      <c r="Q30" s="40">
        <f t="shared" si="18"/>
        <v>0</v>
      </c>
      <c r="R30" s="39">
        <v>0</v>
      </c>
      <c r="S30" s="11">
        <v>0</v>
      </c>
      <c r="T30" s="40">
        <f t="shared" si="19"/>
        <v>0</v>
      </c>
      <c r="U30" s="6">
        <f t="shared" si="23"/>
        <v>0</v>
      </c>
      <c r="V30" s="15">
        <f t="shared" si="24"/>
        <v>0</v>
      </c>
    </row>
    <row r="31" spans="1:39" ht="15" thickBot="1" x14ac:dyDescent="0.35">
      <c r="A31" s="41"/>
      <c r="B31" s="63" t="s">
        <v>17</v>
      </c>
      <c r="C31" s="64">
        <f t="shared" ref="C31:D31" si="26">SUM(C19:C30)</f>
        <v>4.3090000000000002</v>
      </c>
      <c r="D31" s="65">
        <f t="shared" si="26"/>
        <v>133.74600000000001</v>
      </c>
      <c r="E31" s="44"/>
      <c r="F31" s="64">
        <f t="shared" ref="F31:G31" si="27">SUM(F19:F30)</f>
        <v>25.233070000000001</v>
      </c>
      <c r="G31" s="65">
        <f t="shared" si="27"/>
        <v>991.20699999999999</v>
      </c>
      <c r="H31" s="44"/>
      <c r="I31" s="64">
        <f t="shared" ref="I31:J31" si="28">SUM(I19:I30)</f>
        <v>6.2426999999999992</v>
      </c>
      <c r="J31" s="65">
        <f t="shared" si="28"/>
        <v>243.79300000000001</v>
      </c>
      <c r="K31" s="44"/>
      <c r="L31" s="64">
        <f t="shared" ref="L31:M31" si="29">SUM(L19:L30)</f>
        <v>0</v>
      </c>
      <c r="M31" s="65">
        <f t="shared" si="29"/>
        <v>0</v>
      </c>
      <c r="N31" s="44"/>
      <c r="O31" s="64">
        <f t="shared" ref="O31:P31" si="30">SUM(O19:O30)</f>
        <v>36.076999999999998</v>
      </c>
      <c r="P31" s="65">
        <f t="shared" si="30"/>
        <v>1034.337</v>
      </c>
      <c r="Q31" s="44"/>
      <c r="R31" s="64">
        <f t="shared" ref="R31:S31" si="31">SUM(R19:R30)</f>
        <v>4.5999999999999999E-2</v>
      </c>
      <c r="S31" s="65">
        <f t="shared" si="31"/>
        <v>2.2200000000000002</v>
      </c>
      <c r="T31" s="44"/>
      <c r="U31" s="67">
        <f t="shared" si="23"/>
        <v>71.907770000000014</v>
      </c>
      <c r="V31" s="68">
        <f t="shared" si="24"/>
        <v>2405.3029999999999</v>
      </c>
    </row>
  </sheetData>
  <mergeCells count="9">
    <mergeCell ref="C2:T2"/>
    <mergeCell ref="C3:K3"/>
    <mergeCell ref="A4:B4"/>
    <mergeCell ref="C4:E4"/>
    <mergeCell ref="F4:H4"/>
    <mergeCell ref="I4:K4"/>
    <mergeCell ref="R4:T4"/>
    <mergeCell ref="O4:Q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1514.11.10 Imports</vt:lpstr>
      <vt:lpstr>15141110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2023-08-02T12:14:22Z</dcterms:modified>
</cp:coreProperties>
</file>