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defaultThemeVersion="124226"/>
  <xr:revisionPtr revIDLastSave="0" documentId="13_ncr:1_{76451C8E-DE60-40F0-BFBD-E1539916CC8C}" xr6:coauthVersionLast="47" xr6:coauthVersionMax="47" xr10:uidLastSave="{00000000-0000-0000-0000-000000000000}"/>
  <bookViews>
    <workbookView xWindow="7020" yWindow="252" windowWidth="8580" windowHeight="12096" xr2:uid="{00000000-000D-0000-FFFF-FFFF00000000}"/>
  </bookViews>
  <sheets>
    <sheet name="1513.21.10 Imports" sheetId="1" r:id="rId1"/>
    <sheet name="1513.21.1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291" i="2" l="1"/>
  <c r="AJ291" i="2"/>
  <c r="AH291" i="2"/>
  <c r="AG291" i="2"/>
  <c r="AE291" i="2"/>
  <c r="AD291" i="2"/>
  <c r="AB291" i="2"/>
  <c r="AA291" i="2"/>
  <c r="Y291" i="2"/>
  <c r="X291" i="2"/>
  <c r="V291" i="2"/>
  <c r="U291" i="2"/>
  <c r="S291" i="2"/>
  <c r="R291" i="2"/>
  <c r="P291" i="2"/>
  <c r="O291" i="2"/>
  <c r="AM291" i="2" s="1"/>
  <c r="M291" i="2"/>
  <c r="L291" i="2"/>
  <c r="J291" i="2"/>
  <c r="I291" i="2"/>
  <c r="G291" i="2"/>
  <c r="F291" i="2"/>
  <c r="AL290" i="2"/>
  <c r="AI290" i="2"/>
  <c r="AF290" i="2"/>
  <c r="AC290" i="2"/>
  <c r="Z290" i="2"/>
  <c r="W290" i="2"/>
  <c r="T290" i="2"/>
  <c r="Q290" i="2"/>
  <c r="N290" i="2"/>
  <c r="K290" i="2"/>
  <c r="H290" i="2"/>
  <c r="AL289" i="2"/>
  <c r="AI289" i="2"/>
  <c r="AF289" i="2"/>
  <c r="AC289" i="2"/>
  <c r="Z289" i="2"/>
  <c r="W289" i="2"/>
  <c r="T289" i="2"/>
  <c r="Q289" i="2"/>
  <c r="N289" i="2"/>
  <c r="K289" i="2"/>
  <c r="H289" i="2"/>
  <c r="AL288" i="2"/>
  <c r="AI288" i="2"/>
  <c r="AF288" i="2"/>
  <c r="AC288" i="2"/>
  <c r="Z288" i="2"/>
  <c r="W288" i="2"/>
  <c r="T288" i="2"/>
  <c r="Q288" i="2"/>
  <c r="N288" i="2"/>
  <c r="K288" i="2"/>
  <c r="H288" i="2"/>
  <c r="AL287" i="2"/>
  <c r="AI287" i="2"/>
  <c r="AF287" i="2"/>
  <c r="AC287" i="2"/>
  <c r="Z287" i="2"/>
  <c r="W287" i="2"/>
  <c r="T287" i="2"/>
  <c r="Q287" i="2"/>
  <c r="N287" i="2"/>
  <c r="K287" i="2"/>
  <c r="H287" i="2"/>
  <c r="AL286" i="2"/>
  <c r="AI286" i="2"/>
  <c r="AF286" i="2"/>
  <c r="AC286" i="2"/>
  <c r="Z286" i="2"/>
  <c r="W286" i="2"/>
  <c r="T286" i="2"/>
  <c r="Q286" i="2"/>
  <c r="N286" i="2"/>
  <c r="K286" i="2"/>
  <c r="H286" i="2"/>
  <c r="AL285" i="2"/>
  <c r="AI285" i="2"/>
  <c r="AF285" i="2"/>
  <c r="AC285" i="2"/>
  <c r="Z285" i="2"/>
  <c r="W285" i="2"/>
  <c r="T285" i="2"/>
  <c r="Q285" i="2"/>
  <c r="N285" i="2"/>
  <c r="K285" i="2"/>
  <c r="H285" i="2"/>
  <c r="AL284" i="2"/>
  <c r="AI284" i="2"/>
  <c r="AF284" i="2"/>
  <c r="AC284" i="2"/>
  <c r="Z284" i="2"/>
  <c r="W284" i="2"/>
  <c r="T284" i="2"/>
  <c r="Q284" i="2"/>
  <c r="N284" i="2"/>
  <c r="K284" i="2"/>
  <c r="H284" i="2"/>
  <c r="AL283" i="2"/>
  <c r="AI283" i="2"/>
  <c r="AF283" i="2"/>
  <c r="AC283" i="2"/>
  <c r="Z283" i="2"/>
  <c r="W283" i="2"/>
  <c r="T283" i="2"/>
  <c r="Q283" i="2"/>
  <c r="N283" i="2"/>
  <c r="K283" i="2"/>
  <c r="H283" i="2"/>
  <c r="AL282" i="2"/>
  <c r="AI282" i="2"/>
  <c r="AF282" i="2"/>
  <c r="AC282" i="2"/>
  <c r="Z282" i="2"/>
  <c r="W282" i="2"/>
  <c r="T282" i="2"/>
  <c r="Q282" i="2"/>
  <c r="N282" i="2"/>
  <c r="K282" i="2"/>
  <c r="H282" i="2"/>
  <c r="AL281" i="2"/>
  <c r="AI281" i="2"/>
  <c r="AF281" i="2"/>
  <c r="AC281" i="2"/>
  <c r="Z281" i="2"/>
  <c r="W281" i="2"/>
  <c r="T281" i="2"/>
  <c r="Q281" i="2"/>
  <c r="N281" i="2"/>
  <c r="K281" i="2"/>
  <c r="H281" i="2"/>
  <c r="AL280" i="2"/>
  <c r="AI280" i="2"/>
  <c r="AF280" i="2"/>
  <c r="AC280" i="2"/>
  <c r="Z280" i="2"/>
  <c r="W280" i="2"/>
  <c r="T280" i="2"/>
  <c r="Q280" i="2"/>
  <c r="N280" i="2"/>
  <c r="K280" i="2"/>
  <c r="H280" i="2"/>
  <c r="AL279" i="2"/>
  <c r="AI279" i="2"/>
  <c r="AF279" i="2"/>
  <c r="AC279" i="2"/>
  <c r="Z279" i="2"/>
  <c r="W279" i="2"/>
  <c r="T279" i="2"/>
  <c r="Q279" i="2"/>
  <c r="N279" i="2"/>
  <c r="K279" i="2"/>
  <c r="H279" i="2"/>
  <c r="D291" i="2"/>
  <c r="C291" i="2"/>
  <c r="AN291" i="2"/>
  <c r="AN290" i="2"/>
  <c r="AM290" i="2"/>
  <c r="E290" i="2"/>
  <c r="AN289" i="2"/>
  <c r="AM289" i="2"/>
  <c r="E289" i="2"/>
  <c r="AN288" i="2"/>
  <c r="AM288" i="2"/>
  <c r="E288" i="2"/>
  <c r="AN287" i="2"/>
  <c r="AM287" i="2"/>
  <c r="E287" i="2"/>
  <c r="AN286" i="2"/>
  <c r="AM286" i="2"/>
  <c r="E286" i="2"/>
  <c r="AN285" i="2"/>
  <c r="AM285" i="2"/>
  <c r="E285" i="2"/>
  <c r="AN284" i="2"/>
  <c r="AM284" i="2"/>
  <c r="E284" i="2"/>
  <c r="AN283" i="2"/>
  <c r="AM283" i="2"/>
  <c r="E283" i="2"/>
  <c r="AN282" i="2"/>
  <c r="AM282" i="2"/>
  <c r="E282" i="2"/>
  <c r="AN281" i="2"/>
  <c r="AM281" i="2"/>
  <c r="E281" i="2"/>
  <c r="AN280" i="2"/>
  <c r="AM280" i="2"/>
  <c r="E280" i="2"/>
  <c r="AN279" i="2"/>
  <c r="AM279" i="2"/>
  <c r="E279" i="2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Z264" i="1"/>
  <c r="W264" i="1"/>
  <c r="T264" i="1"/>
  <c r="Q264" i="1"/>
  <c r="N264" i="1"/>
  <c r="K264" i="1"/>
  <c r="H264" i="1"/>
  <c r="Z263" i="1"/>
  <c r="W263" i="1"/>
  <c r="T263" i="1"/>
  <c r="Q263" i="1"/>
  <c r="N263" i="1"/>
  <c r="K263" i="1"/>
  <c r="H263" i="1"/>
  <c r="Z262" i="1"/>
  <c r="W262" i="1"/>
  <c r="T262" i="1"/>
  <c r="Q262" i="1"/>
  <c r="N262" i="1"/>
  <c r="K262" i="1"/>
  <c r="H262" i="1"/>
  <c r="Z261" i="1"/>
  <c r="W261" i="1"/>
  <c r="T261" i="1"/>
  <c r="Q261" i="1"/>
  <c r="N261" i="1"/>
  <c r="K261" i="1"/>
  <c r="H261" i="1"/>
  <c r="Z260" i="1"/>
  <c r="W260" i="1"/>
  <c r="T260" i="1"/>
  <c r="Q260" i="1"/>
  <c r="N260" i="1"/>
  <c r="K260" i="1"/>
  <c r="H260" i="1"/>
  <c r="Z259" i="1"/>
  <c r="W259" i="1"/>
  <c r="T259" i="1"/>
  <c r="Q259" i="1"/>
  <c r="N259" i="1"/>
  <c r="K259" i="1"/>
  <c r="H259" i="1"/>
  <c r="Z258" i="1"/>
  <c r="W258" i="1"/>
  <c r="T258" i="1"/>
  <c r="Q258" i="1"/>
  <c r="N258" i="1"/>
  <c r="K258" i="1"/>
  <c r="H258" i="1"/>
  <c r="Z257" i="1"/>
  <c r="W257" i="1"/>
  <c r="T257" i="1"/>
  <c r="Q257" i="1"/>
  <c r="N257" i="1"/>
  <c r="K257" i="1"/>
  <c r="H257" i="1"/>
  <c r="Z256" i="1"/>
  <c r="W256" i="1"/>
  <c r="T256" i="1"/>
  <c r="Q256" i="1"/>
  <c r="N256" i="1"/>
  <c r="K256" i="1"/>
  <c r="H256" i="1"/>
  <c r="Z255" i="1"/>
  <c r="W255" i="1"/>
  <c r="T255" i="1"/>
  <c r="Q255" i="1"/>
  <c r="N255" i="1"/>
  <c r="K255" i="1"/>
  <c r="H255" i="1"/>
  <c r="Z254" i="1"/>
  <c r="W254" i="1"/>
  <c r="T254" i="1"/>
  <c r="Q254" i="1"/>
  <c r="N254" i="1"/>
  <c r="K254" i="1"/>
  <c r="H254" i="1"/>
  <c r="Z253" i="1"/>
  <c r="W253" i="1"/>
  <c r="T253" i="1"/>
  <c r="Q253" i="1"/>
  <c r="N253" i="1"/>
  <c r="K253" i="1"/>
  <c r="H253" i="1"/>
  <c r="D265" i="1"/>
  <c r="C265" i="1"/>
  <c r="AB264" i="1"/>
  <c r="AA264" i="1"/>
  <c r="E264" i="1"/>
  <c r="AB263" i="1"/>
  <c r="AA263" i="1"/>
  <c r="E263" i="1"/>
  <c r="AB262" i="1"/>
  <c r="AA262" i="1"/>
  <c r="E262" i="1"/>
  <c r="AB261" i="1"/>
  <c r="AA261" i="1"/>
  <c r="E261" i="1"/>
  <c r="AB260" i="1"/>
  <c r="AA260" i="1"/>
  <c r="E260" i="1"/>
  <c r="AB259" i="1"/>
  <c r="AA259" i="1"/>
  <c r="E259" i="1"/>
  <c r="AB258" i="1"/>
  <c r="AA258" i="1"/>
  <c r="E258" i="1"/>
  <c r="AB257" i="1"/>
  <c r="AA257" i="1"/>
  <c r="E257" i="1"/>
  <c r="AB256" i="1"/>
  <c r="AA256" i="1"/>
  <c r="E256" i="1"/>
  <c r="AB255" i="1"/>
  <c r="AA255" i="1"/>
  <c r="E255" i="1"/>
  <c r="AB254" i="1"/>
  <c r="AA254" i="1"/>
  <c r="E254" i="1"/>
  <c r="AB253" i="1"/>
  <c r="AA253" i="1"/>
  <c r="E253" i="1"/>
  <c r="AN277" i="2"/>
  <c r="AM277" i="2"/>
  <c r="AN276" i="2"/>
  <c r="AM276" i="2"/>
  <c r="AN275" i="2"/>
  <c r="AM275" i="2"/>
  <c r="AN274" i="2"/>
  <c r="AM274" i="2"/>
  <c r="AN273" i="2"/>
  <c r="AM273" i="2"/>
  <c r="AN272" i="2"/>
  <c r="AM272" i="2"/>
  <c r="AN271" i="2"/>
  <c r="AM271" i="2"/>
  <c r="AN270" i="2"/>
  <c r="AM270" i="2"/>
  <c r="AN269" i="2"/>
  <c r="AM269" i="2"/>
  <c r="AN268" i="2"/>
  <c r="AM268" i="2"/>
  <c r="AN267" i="2"/>
  <c r="AM267" i="2"/>
  <c r="AN266" i="2"/>
  <c r="AM266" i="2"/>
  <c r="AK278" i="2"/>
  <c r="AJ278" i="2"/>
  <c r="AH278" i="2"/>
  <c r="AG278" i="2"/>
  <c r="AE278" i="2"/>
  <c r="AD278" i="2"/>
  <c r="AB278" i="2"/>
  <c r="AA278" i="2"/>
  <c r="Y278" i="2"/>
  <c r="X278" i="2"/>
  <c r="V278" i="2"/>
  <c r="U278" i="2"/>
  <c r="S278" i="2"/>
  <c r="R278" i="2"/>
  <c r="P278" i="2"/>
  <c r="O278" i="2"/>
  <c r="M278" i="2"/>
  <c r="L278" i="2"/>
  <c r="J278" i="2"/>
  <c r="I278" i="2"/>
  <c r="G278" i="2"/>
  <c r="F278" i="2"/>
  <c r="AL277" i="2"/>
  <c r="AI277" i="2"/>
  <c r="AF277" i="2"/>
  <c r="AC277" i="2"/>
  <c r="Z277" i="2"/>
  <c r="W277" i="2"/>
  <c r="T277" i="2"/>
  <c r="Q277" i="2"/>
  <c r="N277" i="2"/>
  <c r="K277" i="2"/>
  <c r="H277" i="2"/>
  <c r="AL276" i="2"/>
  <c r="AI276" i="2"/>
  <c r="AF276" i="2"/>
  <c r="AC276" i="2"/>
  <c r="Z276" i="2"/>
  <c r="W276" i="2"/>
  <c r="T276" i="2"/>
  <c r="Q276" i="2"/>
  <c r="N276" i="2"/>
  <c r="K276" i="2"/>
  <c r="H276" i="2"/>
  <c r="AL275" i="2"/>
  <c r="AI275" i="2"/>
  <c r="AF275" i="2"/>
  <c r="AC275" i="2"/>
  <c r="Z275" i="2"/>
  <c r="W275" i="2"/>
  <c r="T275" i="2"/>
  <c r="Q275" i="2"/>
  <c r="N275" i="2"/>
  <c r="K275" i="2"/>
  <c r="H275" i="2"/>
  <c r="AL274" i="2"/>
  <c r="AI274" i="2"/>
  <c r="AF274" i="2"/>
  <c r="AC274" i="2"/>
  <c r="Z274" i="2"/>
  <c r="W274" i="2"/>
  <c r="T274" i="2"/>
  <c r="Q274" i="2"/>
  <c r="N274" i="2"/>
  <c r="K274" i="2"/>
  <c r="H274" i="2"/>
  <c r="AL273" i="2"/>
  <c r="AI273" i="2"/>
  <c r="AF273" i="2"/>
  <c r="AC273" i="2"/>
  <c r="Z273" i="2"/>
  <c r="W273" i="2"/>
  <c r="T273" i="2"/>
  <c r="Q273" i="2"/>
  <c r="N273" i="2"/>
  <c r="K273" i="2"/>
  <c r="H273" i="2"/>
  <c r="AL272" i="2"/>
  <c r="AI272" i="2"/>
  <c r="AF272" i="2"/>
  <c r="AC272" i="2"/>
  <c r="Z272" i="2"/>
  <c r="W272" i="2"/>
  <c r="T272" i="2"/>
  <c r="Q272" i="2"/>
  <c r="N272" i="2"/>
  <c r="K272" i="2"/>
  <c r="H272" i="2"/>
  <c r="AL271" i="2"/>
  <c r="AI271" i="2"/>
  <c r="AF271" i="2"/>
  <c r="AC271" i="2"/>
  <c r="Z271" i="2"/>
  <c r="W271" i="2"/>
  <c r="T271" i="2"/>
  <c r="Q271" i="2"/>
  <c r="N271" i="2"/>
  <c r="K271" i="2"/>
  <c r="H271" i="2"/>
  <c r="AL270" i="2"/>
  <c r="AI270" i="2"/>
  <c r="AF270" i="2"/>
  <c r="AC270" i="2"/>
  <c r="Z270" i="2"/>
  <c r="W270" i="2"/>
  <c r="T270" i="2"/>
  <c r="Q270" i="2"/>
  <c r="N270" i="2"/>
  <c r="K270" i="2"/>
  <c r="H270" i="2"/>
  <c r="AL269" i="2"/>
  <c r="AI269" i="2"/>
  <c r="AF269" i="2"/>
  <c r="AC269" i="2"/>
  <c r="Z269" i="2"/>
  <c r="W269" i="2"/>
  <c r="T269" i="2"/>
  <c r="Q269" i="2"/>
  <c r="N269" i="2"/>
  <c r="K269" i="2"/>
  <c r="H269" i="2"/>
  <c r="AL268" i="2"/>
  <c r="AI268" i="2"/>
  <c r="AF268" i="2"/>
  <c r="AC268" i="2"/>
  <c r="Z268" i="2"/>
  <c r="W268" i="2"/>
  <c r="T268" i="2"/>
  <c r="Q268" i="2"/>
  <c r="N268" i="2"/>
  <c r="K268" i="2"/>
  <c r="H268" i="2"/>
  <c r="AL267" i="2"/>
  <c r="AI267" i="2"/>
  <c r="AF267" i="2"/>
  <c r="AC267" i="2"/>
  <c r="Z267" i="2"/>
  <c r="W267" i="2"/>
  <c r="T267" i="2"/>
  <c r="Q267" i="2"/>
  <c r="N267" i="2"/>
  <c r="K267" i="2"/>
  <c r="H267" i="2"/>
  <c r="AL266" i="2"/>
  <c r="AI266" i="2"/>
  <c r="AF266" i="2"/>
  <c r="AC266" i="2"/>
  <c r="Z266" i="2"/>
  <c r="W266" i="2"/>
  <c r="T266" i="2"/>
  <c r="Q266" i="2"/>
  <c r="N266" i="2"/>
  <c r="K266" i="2"/>
  <c r="H266" i="2"/>
  <c r="D278" i="2"/>
  <c r="C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AB251" i="1"/>
  <c r="AA251" i="1"/>
  <c r="AB250" i="1"/>
  <c r="AA250" i="1"/>
  <c r="AB249" i="1"/>
  <c r="AA249" i="1"/>
  <c r="AB248" i="1"/>
  <c r="AA248" i="1"/>
  <c r="AB247" i="1"/>
  <c r="AA247" i="1"/>
  <c r="AB246" i="1"/>
  <c r="AA246" i="1"/>
  <c r="AB245" i="1"/>
  <c r="AA245" i="1"/>
  <c r="AB244" i="1"/>
  <c r="AA244" i="1"/>
  <c r="AB243" i="1"/>
  <c r="AA243" i="1"/>
  <c r="AB242" i="1"/>
  <c r="AA242" i="1"/>
  <c r="AB241" i="1"/>
  <c r="AA241" i="1"/>
  <c r="AB240" i="1"/>
  <c r="AA240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AB252" i="1" s="1"/>
  <c r="F252" i="1"/>
  <c r="Z251" i="1"/>
  <c r="W251" i="1"/>
  <c r="T251" i="1"/>
  <c r="Q251" i="1"/>
  <c r="N251" i="1"/>
  <c r="K251" i="1"/>
  <c r="H251" i="1"/>
  <c r="Z250" i="1"/>
  <c r="W250" i="1"/>
  <c r="T250" i="1"/>
  <c r="Q250" i="1"/>
  <c r="N250" i="1"/>
  <c r="K250" i="1"/>
  <c r="H250" i="1"/>
  <c r="Z249" i="1"/>
  <c r="W249" i="1"/>
  <c r="T249" i="1"/>
  <c r="Q249" i="1"/>
  <c r="N249" i="1"/>
  <c r="K249" i="1"/>
  <c r="H249" i="1"/>
  <c r="Z248" i="1"/>
  <c r="W248" i="1"/>
  <c r="T248" i="1"/>
  <c r="Q248" i="1"/>
  <c r="N248" i="1"/>
  <c r="K248" i="1"/>
  <c r="H248" i="1"/>
  <c r="Z247" i="1"/>
  <c r="W247" i="1"/>
  <c r="T247" i="1"/>
  <c r="Q247" i="1"/>
  <c r="N247" i="1"/>
  <c r="K247" i="1"/>
  <c r="H247" i="1"/>
  <c r="Z246" i="1"/>
  <c r="W246" i="1"/>
  <c r="T246" i="1"/>
  <c r="Q246" i="1"/>
  <c r="N246" i="1"/>
  <c r="K246" i="1"/>
  <c r="H246" i="1"/>
  <c r="Z245" i="1"/>
  <c r="W245" i="1"/>
  <c r="T245" i="1"/>
  <c r="Q245" i="1"/>
  <c r="N245" i="1"/>
  <c r="K245" i="1"/>
  <c r="H245" i="1"/>
  <c r="Z244" i="1"/>
  <c r="W244" i="1"/>
  <c r="T244" i="1"/>
  <c r="Q244" i="1"/>
  <c r="N244" i="1"/>
  <c r="K244" i="1"/>
  <c r="H244" i="1"/>
  <c r="Z243" i="1"/>
  <c r="W243" i="1"/>
  <c r="T243" i="1"/>
  <c r="Q243" i="1"/>
  <c r="N243" i="1"/>
  <c r="K243" i="1"/>
  <c r="H243" i="1"/>
  <c r="Z242" i="1"/>
  <c r="W242" i="1"/>
  <c r="T242" i="1"/>
  <c r="Q242" i="1"/>
  <c r="N242" i="1"/>
  <c r="K242" i="1"/>
  <c r="H242" i="1"/>
  <c r="Z241" i="1"/>
  <c r="W241" i="1"/>
  <c r="T241" i="1"/>
  <c r="Q241" i="1"/>
  <c r="N241" i="1"/>
  <c r="K241" i="1"/>
  <c r="H241" i="1"/>
  <c r="Z240" i="1"/>
  <c r="W240" i="1"/>
  <c r="T240" i="1"/>
  <c r="Q240" i="1"/>
  <c r="N240" i="1"/>
  <c r="K240" i="1"/>
  <c r="H240" i="1"/>
  <c r="D252" i="1"/>
  <c r="C252" i="1"/>
  <c r="AA252" i="1" s="1"/>
  <c r="E251" i="1"/>
  <c r="E250" i="1"/>
  <c r="E249" i="1"/>
  <c r="E248" i="1"/>
  <c r="E247" i="1"/>
  <c r="E246" i="1"/>
  <c r="E245" i="1"/>
  <c r="E244" i="1"/>
  <c r="E243" i="1"/>
  <c r="E242" i="1"/>
  <c r="E241" i="1"/>
  <c r="E240" i="1"/>
  <c r="AN264" i="2"/>
  <c r="AM264" i="2"/>
  <c r="AN263" i="2"/>
  <c r="AM263" i="2"/>
  <c r="AN262" i="2"/>
  <c r="AM262" i="2"/>
  <c r="AN261" i="2"/>
  <c r="AM261" i="2"/>
  <c r="AN260" i="2"/>
  <c r="AM260" i="2"/>
  <c r="AN259" i="2"/>
  <c r="AM259" i="2"/>
  <c r="AN258" i="2"/>
  <c r="AM258" i="2"/>
  <c r="AN257" i="2"/>
  <c r="AM257" i="2"/>
  <c r="AN256" i="2"/>
  <c r="AM256" i="2"/>
  <c r="AN255" i="2"/>
  <c r="AM255" i="2"/>
  <c r="AN254" i="2"/>
  <c r="AM254" i="2"/>
  <c r="AN253" i="2"/>
  <c r="AM253" i="2"/>
  <c r="AK265" i="2"/>
  <c r="AJ265" i="2"/>
  <c r="AH265" i="2"/>
  <c r="AG265" i="2"/>
  <c r="AE265" i="2"/>
  <c r="AD265" i="2"/>
  <c r="AB265" i="2"/>
  <c r="AA265" i="2"/>
  <c r="Y265" i="2"/>
  <c r="X265" i="2"/>
  <c r="V265" i="2"/>
  <c r="U265" i="2"/>
  <c r="S265" i="2"/>
  <c r="R265" i="2"/>
  <c r="P265" i="2"/>
  <c r="O265" i="2"/>
  <c r="M265" i="2"/>
  <c r="L265" i="2"/>
  <c r="J265" i="2"/>
  <c r="I265" i="2"/>
  <c r="G265" i="2"/>
  <c r="F265" i="2"/>
  <c r="AL264" i="2"/>
  <c r="AI264" i="2"/>
  <c r="AF264" i="2"/>
  <c r="AC264" i="2"/>
  <c r="Z264" i="2"/>
  <c r="W264" i="2"/>
  <c r="T264" i="2"/>
  <c r="Q264" i="2"/>
  <c r="N264" i="2"/>
  <c r="K264" i="2"/>
  <c r="H264" i="2"/>
  <c r="AL263" i="2"/>
  <c r="AI263" i="2"/>
  <c r="AF263" i="2"/>
  <c r="AC263" i="2"/>
  <c r="Z263" i="2"/>
  <c r="W263" i="2"/>
  <c r="T263" i="2"/>
  <c r="Q263" i="2"/>
  <c r="N263" i="2"/>
  <c r="K263" i="2"/>
  <c r="H263" i="2"/>
  <c r="AL262" i="2"/>
  <c r="AI262" i="2"/>
  <c r="AF262" i="2"/>
  <c r="AC262" i="2"/>
  <c r="Z262" i="2"/>
  <c r="W262" i="2"/>
  <c r="T262" i="2"/>
  <c r="Q262" i="2"/>
  <c r="N262" i="2"/>
  <c r="K262" i="2"/>
  <c r="H262" i="2"/>
  <c r="AL261" i="2"/>
  <c r="AI261" i="2"/>
  <c r="AF261" i="2"/>
  <c r="AC261" i="2"/>
  <c r="Z261" i="2"/>
  <c r="W261" i="2"/>
  <c r="T261" i="2"/>
  <c r="Q261" i="2"/>
  <c r="N261" i="2"/>
  <c r="K261" i="2"/>
  <c r="H261" i="2"/>
  <c r="AL260" i="2"/>
  <c r="AI260" i="2"/>
  <c r="AF260" i="2"/>
  <c r="AC260" i="2"/>
  <c r="Z260" i="2"/>
  <c r="W260" i="2"/>
  <c r="T260" i="2"/>
  <c r="Q260" i="2"/>
  <c r="N260" i="2"/>
  <c r="K260" i="2"/>
  <c r="H260" i="2"/>
  <c r="AL259" i="2"/>
  <c r="AI259" i="2"/>
  <c r="AF259" i="2"/>
  <c r="AC259" i="2"/>
  <c r="Z259" i="2"/>
  <c r="W259" i="2"/>
  <c r="T259" i="2"/>
  <c r="Q259" i="2"/>
  <c r="N259" i="2"/>
  <c r="K259" i="2"/>
  <c r="H259" i="2"/>
  <c r="AL258" i="2"/>
  <c r="AI258" i="2"/>
  <c r="AF258" i="2"/>
  <c r="AC258" i="2"/>
  <c r="Z258" i="2"/>
  <c r="W258" i="2"/>
  <c r="T258" i="2"/>
  <c r="Q258" i="2"/>
  <c r="N258" i="2"/>
  <c r="K258" i="2"/>
  <c r="H258" i="2"/>
  <c r="AL257" i="2"/>
  <c r="AI257" i="2"/>
  <c r="AF257" i="2"/>
  <c r="AC257" i="2"/>
  <c r="Z257" i="2"/>
  <c r="W257" i="2"/>
  <c r="T257" i="2"/>
  <c r="Q257" i="2"/>
  <c r="N257" i="2"/>
  <c r="K257" i="2"/>
  <c r="H257" i="2"/>
  <c r="AL256" i="2"/>
  <c r="AI256" i="2"/>
  <c r="AF256" i="2"/>
  <c r="AC256" i="2"/>
  <c r="Z256" i="2"/>
  <c r="W256" i="2"/>
  <c r="T256" i="2"/>
  <c r="Q256" i="2"/>
  <c r="N256" i="2"/>
  <c r="K256" i="2"/>
  <c r="H256" i="2"/>
  <c r="AL255" i="2"/>
  <c r="AI255" i="2"/>
  <c r="AF255" i="2"/>
  <c r="AC255" i="2"/>
  <c r="Z255" i="2"/>
  <c r="W255" i="2"/>
  <c r="T255" i="2"/>
  <c r="Q255" i="2"/>
  <c r="N255" i="2"/>
  <c r="K255" i="2"/>
  <c r="H255" i="2"/>
  <c r="AL254" i="2"/>
  <c r="AI254" i="2"/>
  <c r="AF254" i="2"/>
  <c r="AC254" i="2"/>
  <c r="Z254" i="2"/>
  <c r="W254" i="2"/>
  <c r="T254" i="2"/>
  <c r="Q254" i="2"/>
  <c r="N254" i="2"/>
  <c r="K254" i="2"/>
  <c r="H254" i="2"/>
  <c r="AL253" i="2"/>
  <c r="AI253" i="2"/>
  <c r="AF253" i="2"/>
  <c r="AC253" i="2"/>
  <c r="Z253" i="2"/>
  <c r="W253" i="2"/>
  <c r="T253" i="2"/>
  <c r="Q253" i="2"/>
  <c r="N253" i="2"/>
  <c r="K253" i="2"/>
  <c r="H253" i="2"/>
  <c r="D265" i="2"/>
  <c r="C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AB238" i="1"/>
  <c r="AA238" i="1"/>
  <c r="AB237" i="1"/>
  <c r="AA237" i="1"/>
  <c r="AB236" i="1"/>
  <c r="AA236" i="1"/>
  <c r="AB235" i="1"/>
  <c r="AA235" i="1"/>
  <c r="AB234" i="1"/>
  <c r="AA234" i="1"/>
  <c r="AB233" i="1"/>
  <c r="AA233" i="1"/>
  <c r="AB232" i="1"/>
  <c r="AA232" i="1"/>
  <c r="AB231" i="1"/>
  <c r="AA231" i="1"/>
  <c r="AB230" i="1"/>
  <c r="AA230" i="1"/>
  <c r="AB229" i="1"/>
  <c r="AA229" i="1"/>
  <c r="AB228" i="1"/>
  <c r="AA228" i="1"/>
  <c r="AB227" i="1"/>
  <c r="AA227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Z238" i="1"/>
  <c r="W238" i="1"/>
  <c r="T238" i="1"/>
  <c r="Q238" i="1"/>
  <c r="N238" i="1"/>
  <c r="K238" i="1"/>
  <c r="H238" i="1"/>
  <c r="Z237" i="1"/>
  <c r="W237" i="1"/>
  <c r="T237" i="1"/>
  <c r="Q237" i="1"/>
  <c r="N237" i="1"/>
  <c r="K237" i="1"/>
  <c r="H237" i="1"/>
  <c r="Z236" i="1"/>
  <c r="W236" i="1"/>
  <c r="T236" i="1"/>
  <c r="Q236" i="1"/>
  <c r="N236" i="1"/>
  <c r="K236" i="1"/>
  <c r="H236" i="1"/>
  <c r="Z235" i="1"/>
  <c r="W235" i="1"/>
  <c r="T235" i="1"/>
  <c r="Q235" i="1"/>
  <c r="N235" i="1"/>
  <c r="K235" i="1"/>
  <c r="H235" i="1"/>
  <c r="Z234" i="1"/>
  <c r="W234" i="1"/>
  <c r="T234" i="1"/>
  <c r="Q234" i="1"/>
  <c r="N234" i="1"/>
  <c r="K234" i="1"/>
  <c r="H234" i="1"/>
  <c r="Z233" i="1"/>
  <c r="W233" i="1"/>
  <c r="T233" i="1"/>
  <c r="Q233" i="1"/>
  <c r="N233" i="1"/>
  <c r="K233" i="1"/>
  <c r="H233" i="1"/>
  <c r="Z232" i="1"/>
  <c r="W232" i="1"/>
  <c r="T232" i="1"/>
  <c r="Q232" i="1"/>
  <c r="N232" i="1"/>
  <c r="K232" i="1"/>
  <c r="H232" i="1"/>
  <c r="Z231" i="1"/>
  <c r="W231" i="1"/>
  <c r="T231" i="1"/>
  <c r="Q231" i="1"/>
  <c r="N231" i="1"/>
  <c r="K231" i="1"/>
  <c r="H231" i="1"/>
  <c r="Z230" i="1"/>
  <c r="W230" i="1"/>
  <c r="T230" i="1"/>
  <c r="Q230" i="1"/>
  <c r="N230" i="1"/>
  <c r="K230" i="1"/>
  <c r="H230" i="1"/>
  <c r="Z229" i="1"/>
  <c r="W229" i="1"/>
  <c r="T229" i="1"/>
  <c r="Q229" i="1"/>
  <c r="N229" i="1"/>
  <c r="K229" i="1"/>
  <c r="H229" i="1"/>
  <c r="Z228" i="1"/>
  <c r="W228" i="1"/>
  <c r="T228" i="1"/>
  <c r="Q228" i="1"/>
  <c r="N228" i="1"/>
  <c r="K228" i="1"/>
  <c r="H228" i="1"/>
  <c r="Z227" i="1"/>
  <c r="W227" i="1"/>
  <c r="T227" i="1"/>
  <c r="Q227" i="1"/>
  <c r="N227" i="1"/>
  <c r="K227" i="1"/>
  <c r="H227" i="1"/>
  <c r="D239" i="1"/>
  <c r="AB239" i="1" s="1"/>
  <c r="C239" i="1"/>
  <c r="AA239" i="1" s="1"/>
  <c r="E238" i="1"/>
  <c r="E237" i="1"/>
  <c r="E236" i="1"/>
  <c r="E235" i="1"/>
  <c r="E234" i="1"/>
  <c r="E233" i="1"/>
  <c r="E232" i="1"/>
  <c r="E231" i="1"/>
  <c r="E230" i="1"/>
  <c r="E229" i="1"/>
  <c r="E228" i="1"/>
  <c r="E227" i="1"/>
  <c r="AN251" i="2"/>
  <c r="AM251" i="2"/>
  <c r="AN250" i="2"/>
  <c r="AM250" i="2"/>
  <c r="AN249" i="2"/>
  <c r="AM249" i="2"/>
  <c r="AN248" i="2"/>
  <c r="AM248" i="2"/>
  <c r="AN247" i="2"/>
  <c r="AM247" i="2"/>
  <c r="AN246" i="2"/>
  <c r="AM246" i="2"/>
  <c r="AN245" i="2"/>
  <c r="AM245" i="2"/>
  <c r="AN244" i="2"/>
  <c r="AM244" i="2"/>
  <c r="AN243" i="2"/>
  <c r="AM243" i="2"/>
  <c r="AN242" i="2"/>
  <c r="AM242" i="2"/>
  <c r="AN241" i="2"/>
  <c r="AM241" i="2"/>
  <c r="AN240" i="2"/>
  <c r="AM240" i="2"/>
  <c r="AB225" i="1"/>
  <c r="AA225" i="1"/>
  <c r="AB224" i="1"/>
  <c r="AA224" i="1"/>
  <c r="AB223" i="1"/>
  <c r="AA223" i="1"/>
  <c r="AB222" i="1"/>
  <c r="AA222" i="1"/>
  <c r="AB221" i="1"/>
  <c r="AA221" i="1"/>
  <c r="AB220" i="1"/>
  <c r="AA220" i="1"/>
  <c r="AB219" i="1"/>
  <c r="AA219" i="1"/>
  <c r="AB218" i="1"/>
  <c r="AA218" i="1"/>
  <c r="AB217" i="1"/>
  <c r="AA217" i="1"/>
  <c r="AB216" i="1"/>
  <c r="AA216" i="1"/>
  <c r="AB215" i="1"/>
  <c r="AA215" i="1"/>
  <c r="AB214" i="1"/>
  <c r="AA214" i="1"/>
  <c r="AK252" i="2"/>
  <c r="AJ252" i="2"/>
  <c r="AH252" i="2"/>
  <c r="AG252" i="2"/>
  <c r="AE252" i="2"/>
  <c r="AD252" i="2"/>
  <c r="AB252" i="2"/>
  <c r="AA252" i="2"/>
  <c r="Y252" i="2"/>
  <c r="X252" i="2"/>
  <c r="V252" i="2"/>
  <c r="U252" i="2"/>
  <c r="S252" i="2"/>
  <c r="R252" i="2"/>
  <c r="P252" i="2"/>
  <c r="O252" i="2"/>
  <c r="M252" i="2"/>
  <c r="L252" i="2"/>
  <c r="J252" i="2"/>
  <c r="I252" i="2"/>
  <c r="G252" i="2"/>
  <c r="F252" i="2"/>
  <c r="AL251" i="2"/>
  <c r="AI251" i="2"/>
  <c r="AF251" i="2"/>
  <c r="AC251" i="2"/>
  <c r="Z251" i="2"/>
  <c r="W251" i="2"/>
  <c r="T251" i="2"/>
  <c r="Q251" i="2"/>
  <c r="N251" i="2"/>
  <c r="K251" i="2"/>
  <c r="H251" i="2"/>
  <c r="AL250" i="2"/>
  <c r="AI250" i="2"/>
  <c r="AF250" i="2"/>
  <c r="AC250" i="2"/>
  <c r="Z250" i="2"/>
  <c r="W250" i="2"/>
  <c r="T250" i="2"/>
  <c r="Q250" i="2"/>
  <c r="N250" i="2"/>
  <c r="K250" i="2"/>
  <c r="H250" i="2"/>
  <c r="AL249" i="2"/>
  <c r="AI249" i="2"/>
  <c r="AF249" i="2"/>
  <c r="AC249" i="2"/>
  <c r="Z249" i="2"/>
  <c r="W249" i="2"/>
  <c r="T249" i="2"/>
  <c r="Q249" i="2"/>
  <c r="N249" i="2"/>
  <c r="K249" i="2"/>
  <c r="H249" i="2"/>
  <c r="AL248" i="2"/>
  <c r="AI248" i="2"/>
  <c r="AF248" i="2"/>
  <c r="AC248" i="2"/>
  <c r="Z248" i="2"/>
  <c r="W248" i="2"/>
  <c r="T248" i="2"/>
  <c r="Q248" i="2"/>
  <c r="N248" i="2"/>
  <c r="K248" i="2"/>
  <c r="H248" i="2"/>
  <c r="AL247" i="2"/>
  <c r="AI247" i="2"/>
  <c r="AF247" i="2"/>
  <c r="AC247" i="2"/>
  <c r="Z247" i="2"/>
  <c r="W247" i="2"/>
  <c r="T247" i="2"/>
  <c r="Q247" i="2"/>
  <c r="N247" i="2"/>
  <c r="K247" i="2"/>
  <c r="H247" i="2"/>
  <c r="AL246" i="2"/>
  <c r="AI246" i="2"/>
  <c r="AF246" i="2"/>
  <c r="AC246" i="2"/>
  <c r="Z246" i="2"/>
  <c r="W246" i="2"/>
  <c r="T246" i="2"/>
  <c r="Q246" i="2"/>
  <c r="N246" i="2"/>
  <c r="K246" i="2"/>
  <c r="H246" i="2"/>
  <c r="AL245" i="2"/>
  <c r="AI245" i="2"/>
  <c r="AF245" i="2"/>
  <c r="AC245" i="2"/>
  <c r="Z245" i="2"/>
  <c r="W245" i="2"/>
  <c r="T245" i="2"/>
  <c r="Q245" i="2"/>
  <c r="N245" i="2"/>
  <c r="K245" i="2"/>
  <c r="H245" i="2"/>
  <c r="AL244" i="2"/>
  <c r="AI244" i="2"/>
  <c r="AF244" i="2"/>
  <c r="AC244" i="2"/>
  <c r="Z244" i="2"/>
  <c r="W244" i="2"/>
  <c r="T244" i="2"/>
  <c r="Q244" i="2"/>
  <c r="N244" i="2"/>
  <c r="K244" i="2"/>
  <c r="H244" i="2"/>
  <c r="AL243" i="2"/>
  <c r="AI243" i="2"/>
  <c r="AF243" i="2"/>
  <c r="AC243" i="2"/>
  <c r="Z243" i="2"/>
  <c r="W243" i="2"/>
  <c r="T243" i="2"/>
  <c r="Q243" i="2"/>
  <c r="N243" i="2"/>
  <c r="K243" i="2"/>
  <c r="H243" i="2"/>
  <c r="AL242" i="2"/>
  <c r="AI242" i="2"/>
  <c r="AF242" i="2"/>
  <c r="AC242" i="2"/>
  <c r="Z242" i="2"/>
  <c r="W242" i="2"/>
  <c r="T242" i="2"/>
  <c r="Q242" i="2"/>
  <c r="N242" i="2"/>
  <c r="K242" i="2"/>
  <c r="H242" i="2"/>
  <c r="AL241" i="2"/>
  <c r="AI241" i="2"/>
  <c r="AF241" i="2"/>
  <c r="AC241" i="2"/>
  <c r="Z241" i="2"/>
  <c r="W241" i="2"/>
  <c r="T241" i="2"/>
  <c r="Q241" i="2"/>
  <c r="N241" i="2"/>
  <c r="K241" i="2"/>
  <c r="H241" i="2"/>
  <c r="AL240" i="2"/>
  <c r="AI240" i="2"/>
  <c r="AF240" i="2"/>
  <c r="AC240" i="2"/>
  <c r="Z240" i="2"/>
  <c r="W240" i="2"/>
  <c r="T240" i="2"/>
  <c r="Q240" i="2"/>
  <c r="N240" i="2"/>
  <c r="K240" i="2"/>
  <c r="H240" i="2"/>
  <c r="D252" i="2"/>
  <c r="AN252" i="2" s="1"/>
  <c r="C252" i="2"/>
  <c r="AM252" i="2" s="1"/>
  <c r="E251" i="2"/>
  <c r="E250" i="2"/>
  <c r="E249" i="2"/>
  <c r="E248" i="2"/>
  <c r="E247" i="2"/>
  <c r="E246" i="2"/>
  <c r="E245" i="2"/>
  <c r="E244" i="2"/>
  <c r="E243" i="2"/>
  <c r="E242" i="2"/>
  <c r="E241" i="2"/>
  <c r="E240" i="2"/>
  <c r="AA201" i="1"/>
  <c r="AB201" i="1"/>
  <c r="AA202" i="1"/>
  <c r="AB202" i="1"/>
  <c r="AA203" i="1"/>
  <c r="AB203" i="1"/>
  <c r="AA204" i="1"/>
  <c r="AB204" i="1"/>
  <c r="AA205" i="1"/>
  <c r="AB205" i="1"/>
  <c r="AA206" i="1"/>
  <c r="AB206" i="1"/>
  <c r="AA207" i="1"/>
  <c r="AB207" i="1"/>
  <c r="AA208" i="1"/>
  <c r="AB208" i="1"/>
  <c r="AA209" i="1"/>
  <c r="AB209" i="1"/>
  <c r="AA210" i="1"/>
  <c r="AB210" i="1"/>
  <c r="AA211" i="1"/>
  <c r="AB211" i="1"/>
  <c r="AA212" i="1"/>
  <c r="AB212" i="1"/>
  <c r="Y226" i="1"/>
  <c r="X226" i="1"/>
  <c r="V226" i="1"/>
  <c r="U226" i="1"/>
  <c r="S226" i="1"/>
  <c r="R226" i="1"/>
  <c r="P226" i="1"/>
  <c r="AB226" i="1" s="1"/>
  <c r="O226" i="1"/>
  <c r="M226" i="1"/>
  <c r="L226" i="1"/>
  <c r="J226" i="1"/>
  <c r="I226" i="1"/>
  <c r="G226" i="1"/>
  <c r="F226" i="1"/>
  <c r="Z225" i="1"/>
  <c r="W225" i="1"/>
  <c r="T225" i="1"/>
  <c r="Q225" i="1"/>
  <c r="N225" i="1"/>
  <c r="K225" i="1"/>
  <c r="H225" i="1"/>
  <c r="Z224" i="1"/>
  <c r="W224" i="1"/>
  <c r="T224" i="1"/>
  <c r="Q224" i="1"/>
  <c r="N224" i="1"/>
  <c r="K224" i="1"/>
  <c r="H224" i="1"/>
  <c r="Z223" i="1"/>
  <c r="W223" i="1"/>
  <c r="T223" i="1"/>
  <c r="Q223" i="1"/>
  <c r="N223" i="1"/>
  <c r="K223" i="1"/>
  <c r="H223" i="1"/>
  <c r="Z222" i="1"/>
  <c r="W222" i="1"/>
  <c r="T222" i="1"/>
  <c r="Q222" i="1"/>
  <c r="N222" i="1"/>
  <c r="K222" i="1"/>
  <c r="H222" i="1"/>
  <c r="Z221" i="1"/>
  <c r="W221" i="1"/>
  <c r="T221" i="1"/>
  <c r="Q221" i="1"/>
  <c r="N221" i="1"/>
  <c r="K221" i="1"/>
  <c r="H221" i="1"/>
  <c r="Z220" i="1"/>
  <c r="W220" i="1"/>
  <c r="T220" i="1"/>
  <c r="Q220" i="1"/>
  <c r="N220" i="1"/>
  <c r="K220" i="1"/>
  <c r="H220" i="1"/>
  <c r="Z219" i="1"/>
  <c r="W219" i="1"/>
  <c r="T219" i="1"/>
  <c r="Q219" i="1"/>
  <c r="N219" i="1"/>
  <c r="K219" i="1"/>
  <c r="H219" i="1"/>
  <c r="Z218" i="1"/>
  <c r="W218" i="1"/>
  <c r="T218" i="1"/>
  <c r="Q218" i="1"/>
  <c r="N218" i="1"/>
  <c r="K218" i="1"/>
  <c r="H218" i="1"/>
  <c r="Z217" i="1"/>
  <c r="W217" i="1"/>
  <c r="T217" i="1"/>
  <c r="Q217" i="1"/>
  <c r="N217" i="1"/>
  <c r="K217" i="1"/>
  <c r="H217" i="1"/>
  <c r="Z216" i="1"/>
  <c r="W216" i="1"/>
  <c r="T216" i="1"/>
  <c r="Q216" i="1"/>
  <c r="N216" i="1"/>
  <c r="K216" i="1"/>
  <c r="H216" i="1"/>
  <c r="Z215" i="1"/>
  <c r="W215" i="1"/>
  <c r="T215" i="1"/>
  <c r="Q215" i="1"/>
  <c r="N215" i="1"/>
  <c r="K215" i="1"/>
  <c r="H215" i="1"/>
  <c r="Z214" i="1"/>
  <c r="W214" i="1"/>
  <c r="T214" i="1"/>
  <c r="Q214" i="1"/>
  <c r="N214" i="1"/>
  <c r="K214" i="1"/>
  <c r="H214" i="1"/>
  <c r="D226" i="1"/>
  <c r="C226" i="1"/>
  <c r="AA226" i="1" s="1"/>
  <c r="E225" i="1"/>
  <c r="E224" i="1"/>
  <c r="E223" i="1"/>
  <c r="E222" i="1"/>
  <c r="E221" i="1"/>
  <c r="E220" i="1"/>
  <c r="E219" i="1"/>
  <c r="E218" i="1"/>
  <c r="E217" i="1"/>
  <c r="E216" i="1"/>
  <c r="E215" i="1"/>
  <c r="E214" i="1"/>
  <c r="AN238" i="2"/>
  <c r="AM238" i="2"/>
  <c r="AN237" i="2"/>
  <c r="AM237" i="2"/>
  <c r="AN236" i="2"/>
  <c r="AM236" i="2"/>
  <c r="AN235" i="2"/>
  <c r="AM235" i="2"/>
  <c r="AN234" i="2"/>
  <c r="AM234" i="2"/>
  <c r="AN233" i="2"/>
  <c r="AM233" i="2"/>
  <c r="AN232" i="2"/>
  <c r="AM232" i="2"/>
  <c r="AN231" i="2"/>
  <c r="AM231" i="2"/>
  <c r="AN230" i="2"/>
  <c r="AM230" i="2"/>
  <c r="AN229" i="2"/>
  <c r="AM229" i="2"/>
  <c r="AN228" i="2"/>
  <c r="AM228" i="2"/>
  <c r="AN227" i="2"/>
  <c r="AM227" i="2"/>
  <c r="AK239" i="2"/>
  <c r="AJ239" i="2"/>
  <c r="AH239" i="2"/>
  <c r="AG239" i="2"/>
  <c r="AE239" i="2"/>
  <c r="AD239" i="2"/>
  <c r="AB239" i="2"/>
  <c r="AA239" i="2"/>
  <c r="Y239" i="2"/>
  <c r="X239" i="2"/>
  <c r="V239" i="2"/>
  <c r="U239" i="2"/>
  <c r="S239" i="2"/>
  <c r="R239" i="2"/>
  <c r="P239" i="2"/>
  <c r="O239" i="2"/>
  <c r="M239" i="2"/>
  <c r="L239" i="2"/>
  <c r="J239" i="2"/>
  <c r="I239" i="2"/>
  <c r="G239" i="2"/>
  <c r="F239" i="2"/>
  <c r="AL238" i="2"/>
  <c r="AI238" i="2"/>
  <c r="AF238" i="2"/>
  <c r="AC238" i="2"/>
  <c r="Z238" i="2"/>
  <c r="W238" i="2"/>
  <c r="T238" i="2"/>
  <c r="Q238" i="2"/>
  <c r="N238" i="2"/>
  <c r="K238" i="2"/>
  <c r="H238" i="2"/>
  <c r="AL237" i="2"/>
  <c r="AI237" i="2"/>
  <c r="AF237" i="2"/>
  <c r="AC237" i="2"/>
  <c r="Z237" i="2"/>
  <c r="W237" i="2"/>
  <c r="T237" i="2"/>
  <c r="Q237" i="2"/>
  <c r="N237" i="2"/>
  <c r="K237" i="2"/>
  <c r="H237" i="2"/>
  <c r="AL236" i="2"/>
  <c r="AI236" i="2"/>
  <c r="AF236" i="2"/>
  <c r="AC236" i="2"/>
  <c r="Z236" i="2"/>
  <c r="W236" i="2"/>
  <c r="T236" i="2"/>
  <c r="Q236" i="2"/>
  <c r="N236" i="2"/>
  <c r="K236" i="2"/>
  <c r="H236" i="2"/>
  <c r="AL235" i="2"/>
  <c r="AI235" i="2"/>
  <c r="AF235" i="2"/>
  <c r="AC235" i="2"/>
  <c r="Z235" i="2"/>
  <c r="W235" i="2"/>
  <c r="T235" i="2"/>
  <c r="Q235" i="2"/>
  <c r="N235" i="2"/>
  <c r="K235" i="2"/>
  <c r="H235" i="2"/>
  <c r="AL234" i="2"/>
  <c r="AI234" i="2"/>
  <c r="AF234" i="2"/>
  <c r="AC234" i="2"/>
  <c r="Z234" i="2"/>
  <c r="W234" i="2"/>
  <c r="T234" i="2"/>
  <c r="Q234" i="2"/>
  <c r="N234" i="2"/>
  <c r="K234" i="2"/>
  <c r="H234" i="2"/>
  <c r="AL233" i="2"/>
  <c r="AI233" i="2"/>
  <c r="AF233" i="2"/>
  <c r="AC233" i="2"/>
  <c r="Z233" i="2"/>
  <c r="W233" i="2"/>
  <c r="T233" i="2"/>
  <c r="Q233" i="2"/>
  <c r="N233" i="2"/>
  <c r="K233" i="2"/>
  <c r="H233" i="2"/>
  <c r="AL232" i="2"/>
  <c r="AI232" i="2"/>
  <c r="AF232" i="2"/>
  <c r="AC232" i="2"/>
  <c r="Z232" i="2"/>
  <c r="W232" i="2"/>
  <c r="T232" i="2"/>
  <c r="Q232" i="2"/>
  <c r="N232" i="2"/>
  <c r="K232" i="2"/>
  <c r="H232" i="2"/>
  <c r="AL231" i="2"/>
  <c r="AI231" i="2"/>
  <c r="AF231" i="2"/>
  <c r="AC231" i="2"/>
  <c r="Z231" i="2"/>
  <c r="W231" i="2"/>
  <c r="T231" i="2"/>
  <c r="Q231" i="2"/>
  <c r="N231" i="2"/>
  <c r="K231" i="2"/>
  <c r="H231" i="2"/>
  <c r="AL230" i="2"/>
  <c r="AI230" i="2"/>
  <c r="AF230" i="2"/>
  <c r="AC230" i="2"/>
  <c r="Z230" i="2"/>
  <c r="W230" i="2"/>
  <c r="T230" i="2"/>
  <c r="Q230" i="2"/>
  <c r="N230" i="2"/>
  <c r="K230" i="2"/>
  <c r="H230" i="2"/>
  <c r="AL229" i="2"/>
  <c r="AI229" i="2"/>
  <c r="AF229" i="2"/>
  <c r="AC229" i="2"/>
  <c r="Z229" i="2"/>
  <c r="W229" i="2"/>
  <c r="T229" i="2"/>
  <c r="Q229" i="2"/>
  <c r="N229" i="2"/>
  <c r="K229" i="2"/>
  <c r="H229" i="2"/>
  <c r="AL228" i="2"/>
  <c r="AI228" i="2"/>
  <c r="AF228" i="2"/>
  <c r="AC228" i="2"/>
  <c r="Z228" i="2"/>
  <c r="W228" i="2"/>
  <c r="T228" i="2"/>
  <c r="Q228" i="2"/>
  <c r="N228" i="2"/>
  <c r="K228" i="2"/>
  <c r="H228" i="2"/>
  <c r="AL227" i="2"/>
  <c r="AI227" i="2"/>
  <c r="AF227" i="2"/>
  <c r="AC227" i="2"/>
  <c r="Z227" i="2"/>
  <c r="W227" i="2"/>
  <c r="T227" i="2"/>
  <c r="Q227" i="2"/>
  <c r="N227" i="2"/>
  <c r="K227" i="2"/>
  <c r="H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Y213" i="1"/>
  <c r="X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Z212" i="1"/>
  <c r="W212" i="1"/>
  <c r="T212" i="1"/>
  <c r="Q212" i="1"/>
  <c r="N212" i="1"/>
  <c r="K212" i="1"/>
  <c r="H212" i="1"/>
  <c r="Z211" i="1"/>
  <c r="W211" i="1"/>
  <c r="T211" i="1"/>
  <c r="Q211" i="1"/>
  <c r="N211" i="1"/>
  <c r="K211" i="1"/>
  <c r="H211" i="1"/>
  <c r="Z210" i="1"/>
  <c r="W210" i="1"/>
  <c r="T210" i="1"/>
  <c r="Q210" i="1"/>
  <c r="N210" i="1"/>
  <c r="K210" i="1"/>
  <c r="H210" i="1"/>
  <c r="Z209" i="1"/>
  <c r="W209" i="1"/>
  <c r="T209" i="1"/>
  <c r="Q209" i="1"/>
  <c r="N209" i="1"/>
  <c r="K209" i="1"/>
  <c r="H209" i="1"/>
  <c r="Z208" i="1"/>
  <c r="W208" i="1"/>
  <c r="T208" i="1"/>
  <c r="Q208" i="1"/>
  <c r="N208" i="1"/>
  <c r="K208" i="1"/>
  <c r="H208" i="1"/>
  <c r="Z207" i="1"/>
  <c r="W207" i="1"/>
  <c r="T207" i="1"/>
  <c r="Q207" i="1"/>
  <c r="N207" i="1"/>
  <c r="K207" i="1"/>
  <c r="H207" i="1"/>
  <c r="Z206" i="1"/>
  <c r="W206" i="1"/>
  <c r="T206" i="1"/>
  <c r="Q206" i="1"/>
  <c r="N206" i="1"/>
  <c r="K206" i="1"/>
  <c r="H206" i="1"/>
  <c r="Z205" i="1"/>
  <c r="W205" i="1"/>
  <c r="T205" i="1"/>
  <c r="Q205" i="1"/>
  <c r="N205" i="1"/>
  <c r="K205" i="1"/>
  <c r="H205" i="1"/>
  <c r="Z204" i="1"/>
  <c r="W204" i="1"/>
  <c r="T204" i="1"/>
  <c r="Q204" i="1"/>
  <c r="N204" i="1"/>
  <c r="K204" i="1"/>
  <c r="H204" i="1"/>
  <c r="Z203" i="1"/>
  <c r="W203" i="1"/>
  <c r="T203" i="1"/>
  <c r="Q203" i="1"/>
  <c r="N203" i="1"/>
  <c r="K203" i="1"/>
  <c r="H203" i="1"/>
  <c r="Z202" i="1"/>
  <c r="W202" i="1"/>
  <c r="T202" i="1"/>
  <c r="Q202" i="1"/>
  <c r="N202" i="1"/>
  <c r="K202" i="1"/>
  <c r="H202" i="1"/>
  <c r="Z201" i="1"/>
  <c r="W201" i="1"/>
  <c r="T201" i="1"/>
  <c r="Q201" i="1"/>
  <c r="N201" i="1"/>
  <c r="K201" i="1"/>
  <c r="H201" i="1"/>
  <c r="D213" i="1"/>
  <c r="C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AM278" i="2" l="1"/>
  <c r="AN278" i="2"/>
  <c r="AA265" i="1"/>
  <c r="AB265" i="1"/>
  <c r="AN265" i="2"/>
  <c r="AM265" i="2"/>
  <c r="AM239" i="2"/>
  <c r="AN239" i="2"/>
  <c r="AA213" i="1"/>
  <c r="AB213" i="1"/>
  <c r="AN225" i="2"/>
  <c r="AM225" i="2"/>
  <c r="AN224" i="2"/>
  <c r="AM224" i="2"/>
  <c r="AN223" i="2"/>
  <c r="AM223" i="2"/>
  <c r="AN222" i="2"/>
  <c r="AM222" i="2"/>
  <c r="AN220" i="2"/>
  <c r="AM220" i="2"/>
  <c r="AN219" i="2"/>
  <c r="AM219" i="2"/>
  <c r="AN218" i="2"/>
  <c r="AM218" i="2"/>
  <c r="AN217" i="2"/>
  <c r="AM217" i="2"/>
  <c r="AN216" i="2"/>
  <c r="AM216" i="2"/>
  <c r="AN215" i="2"/>
  <c r="AM215" i="2"/>
  <c r="AN214" i="2"/>
  <c r="AM214" i="2"/>
  <c r="AN221" i="2"/>
  <c r="AM221" i="2"/>
  <c r="AF43" i="2"/>
  <c r="AF42" i="2"/>
  <c r="AF41" i="2"/>
  <c r="AF40" i="2"/>
  <c r="AF39" i="2"/>
  <c r="AF38" i="2"/>
  <c r="AF37" i="2"/>
  <c r="AF36" i="2"/>
  <c r="AF108" i="2"/>
  <c r="AF107" i="2"/>
  <c r="AF106" i="2"/>
  <c r="AF105" i="2"/>
  <c r="AF104" i="2"/>
  <c r="AF103" i="2"/>
  <c r="AF102" i="2"/>
  <c r="AF101" i="2"/>
  <c r="AF121" i="2"/>
  <c r="AF120" i="2"/>
  <c r="AF119" i="2"/>
  <c r="AF118" i="2"/>
  <c r="AF117" i="2"/>
  <c r="AF116" i="2"/>
  <c r="AF115" i="2"/>
  <c r="AF114" i="2"/>
  <c r="AF160" i="2"/>
  <c r="AF159" i="2"/>
  <c r="AF158" i="2"/>
  <c r="AF157" i="2"/>
  <c r="AF156" i="2"/>
  <c r="AF155" i="2"/>
  <c r="AF154" i="2"/>
  <c r="AF153" i="2"/>
  <c r="AF173" i="2"/>
  <c r="AF172" i="2"/>
  <c r="AF171" i="2"/>
  <c r="AF170" i="2"/>
  <c r="AF169" i="2"/>
  <c r="AF168" i="2"/>
  <c r="AF167" i="2"/>
  <c r="AF166" i="2"/>
  <c r="AE226" i="2"/>
  <c r="AD226" i="2"/>
  <c r="AF225" i="2"/>
  <c r="AF224" i="2"/>
  <c r="AF223" i="2"/>
  <c r="AF222" i="2"/>
  <c r="AF221" i="2"/>
  <c r="AF220" i="2"/>
  <c r="AF219" i="2"/>
  <c r="AF218" i="2"/>
  <c r="AE213" i="2"/>
  <c r="AD213" i="2"/>
  <c r="AE200" i="2"/>
  <c r="AD200" i="2"/>
  <c r="AE187" i="2"/>
  <c r="AD187" i="2"/>
  <c r="AE174" i="2"/>
  <c r="AD174" i="2"/>
  <c r="AE161" i="2"/>
  <c r="AD161" i="2"/>
  <c r="AE148" i="2"/>
  <c r="AD148" i="2"/>
  <c r="AE135" i="2"/>
  <c r="AD135" i="2"/>
  <c r="AE122" i="2"/>
  <c r="AD122" i="2"/>
  <c r="AE109" i="2"/>
  <c r="AD109" i="2"/>
  <c r="AE96" i="2"/>
  <c r="AD96" i="2"/>
  <c r="AE83" i="2"/>
  <c r="AD83" i="2"/>
  <c r="AE70" i="2"/>
  <c r="AD70" i="2"/>
  <c r="AE57" i="2"/>
  <c r="AD57" i="2"/>
  <c r="AE44" i="2"/>
  <c r="AD44" i="2"/>
  <c r="AE31" i="2"/>
  <c r="AD31" i="2"/>
  <c r="AE18" i="2"/>
  <c r="AD18" i="2"/>
  <c r="M226" i="2"/>
  <c r="L226" i="2"/>
  <c r="N225" i="2"/>
  <c r="N224" i="2"/>
  <c r="N223" i="2"/>
  <c r="N222" i="2"/>
  <c r="N221" i="2"/>
  <c r="N220" i="2"/>
  <c r="N219" i="2"/>
  <c r="N218" i="2"/>
  <c r="M213" i="2"/>
  <c r="L213" i="2"/>
  <c r="M200" i="2"/>
  <c r="L200" i="2"/>
  <c r="M187" i="2"/>
  <c r="L187" i="2"/>
  <c r="M174" i="2"/>
  <c r="L174" i="2"/>
  <c r="M161" i="2"/>
  <c r="L161" i="2"/>
  <c r="M148" i="2"/>
  <c r="L148" i="2"/>
  <c r="M135" i="2"/>
  <c r="L135" i="2"/>
  <c r="M122" i="2"/>
  <c r="L122" i="2"/>
  <c r="M109" i="2"/>
  <c r="L109" i="2"/>
  <c r="M96" i="2"/>
  <c r="L96" i="2"/>
  <c r="M83" i="2"/>
  <c r="L83" i="2"/>
  <c r="M70" i="2"/>
  <c r="L70" i="2"/>
  <c r="M57" i="2"/>
  <c r="L57" i="2"/>
  <c r="M44" i="2"/>
  <c r="L44" i="2"/>
  <c r="M31" i="2"/>
  <c r="L31" i="2"/>
  <c r="M18" i="2"/>
  <c r="L18" i="2"/>
  <c r="Q194" i="1" l="1"/>
  <c r="E194" i="1"/>
  <c r="AL225" i="2" l="1"/>
  <c r="AI225" i="2"/>
  <c r="AC225" i="2"/>
  <c r="Z225" i="2"/>
  <c r="W225" i="2"/>
  <c r="T225" i="2"/>
  <c r="Q225" i="2"/>
  <c r="K225" i="2"/>
  <c r="H225" i="2"/>
  <c r="E225" i="2"/>
  <c r="AL224" i="2"/>
  <c r="AI224" i="2"/>
  <c r="AC224" i="2"/>
  <c r="Z224" i="2"/>
  <c r="W224" i="2"/>
  <c r="T224" i="2"/>
  <c r="Q224" i="2"/>
  <c r="K224" i="2"/>
  <c r="H224" i="2"/>
  <c r="E224" i="2"/>
  <c r="AL223" i="2"/>
  <c r="AI223" i="2"/>
  <c r="AC223" i="2"/>
  <c r="Z223" i="2"/>
  <c r="W223" i="2"/>
  <c r="T223" i="2"/>
  <c r="Q223" i="2"/>
  <c r="K223" i="2"/>
  <c r="H223" i="2"/>
  <c r="E223" i="2"/>
  <c r="AL222" i="2"/>
  <c r="AI222" i="2"/>
  <c r="AC222" i="2"/>
  <c r="Z222" i="2"/>
  <c r="W222" i="2"/>
  <c r="T222" i="2"/>
  <c r="Q222" i="2"/>
  <c r="K222" i="2"/>
  <c r="H222" i="2"/>
  <c r="E222" i="2"/>
  <c r="AL221" i="2"/>
  <c r="AI221" i="2"/>
  <c r="AC221" i="2"/>
  <c r="Z221" i="2"/>
  <c r="W221" i="2"/>
  <c r="T221" i="2"/>
  <c r="Q221" i="2"/>
  <c r="K221" i="2"/>
  <c r="H221" i="2"/>
  <c r="E221" i="2"/>
  <c r="AL220" i="2"/>
  <c r="AI220" i="2"/>
  <c r="AC220" i="2"/>
  <c r="Z220" i="2"/>
  <c r="W220" i="2"/>
  <c r="T220" i="2"/>
  <c r="Q220" i="2"/>
  <c r="K220" i="2"/>
  <c r="H220" i="2"/>
  <c r="E220" i="2"/>
  <c r="AL219" i="2"/>
  <c r="AI219" i="2"/>
  <c r="AC219" i="2"/>
  <c r="Z219" i="2"/>
  <c r="W219" i="2"/>
  <c r="T219" i="2"/>
  <c r="Q219" i="2"/>
  <c r="K219" i="2"/>
  <c r="H219" i="2"/>
  <c r="E219" i="2"/>
  <c r="AL218" i="2"/>
  <c r="AI218" i="2"/>
  <c r="AC218" i="2"/>
  <c r="Z218" i="2"/>
  <c r="W218" i="2"/>
  <c r="T218" i="2"/>
  <c r="Q218" i="2"/>
  <c r="K218" i="2"/>
  <c r="H218" i="2"/>
  <c r="E218" i="2"/>
  <c r="Z199" i="1"/>
  <c r="W199" i="1"/>
  <c r="T199" i="1"/>
  <c r="Q199" i="1"/>
  <c r="N199" i="1"/>
  <c r="K199" i="1"/>
  <c r="H199" i="1"/>
  <c r="E199" i="1"/>
  <c r="Z198" i="1"/>
  <c r="W198" i="1"/>
  <c r="T198" i="1"/>
  <c r="Q198" i="1"/>
  <c r="N198" i="1"/>
  <c r="K198" i="1"/>
  <c r="H198" i="1"/>
  <c r="E198" i="1"/>
  <c r="Z197" i="1"/>
  <c r="W197" i="1"/>
  <c r="T197" i="1"/>
  <c r="Q197" i="1"/>
  <c r="N197" i="1"/>
  <c r="K197" i="1"/>
  <c r="H197" i="1"/>
  <c r="E197" i="1"/>
  <c r="Z196" i="1"/>
  <c r="W196" i="1"/>
  <c r="T196" i="1"/>
  <c r="Q196" i="1"/>
  <c r="N196" i="1"/>
  <c r="K196" i="1"/>
  <c r="H196" i="1"/>
  <c r="E196" i="1"/>
  <c r="Z195" i="1"/>
  <c r="W195" i="1"/>
  <c r="T195" i="1"/>
  <c r="Q195" i="1"/>
  <c r="N195" i="1"/>
  <c r="K195" i="1"/>
  <c r="H195" i="1"/>
  <c r="E195" i="1"/>
  <c r="Z194" i="1"/>
  <c r="W194" i="1"/>
  <c r="T194" i="1"/>
  <c r="N194" i="1"/>
  <c r="K194" i="1"/>
  <c r="H194" i="1"/>
  <c r="Z193" i="1"/>
  <c r="W193" i="1"/>
  <c r="T193" i="1"/>
  <c r="Q193" i="1"/>
  <c r="N193" i="1"/>
  <c r="K193" i="1"/>
  <c r="H193" i="1"/>
  <c r="E193" i="1"/>
  <c r="Z192" i="1"/>
  <c r="W192" i="1"/>
  <c r="T192" i="1"/>
  <c r="Q192" i="1"/>
  <c r="N192" i="1"/>
  <c r="K192" i="1"/>
  <c r="H192" i="1"/>
  <c r="E192" i="1"/>
  <c r="AK226" i="2" l="1"/>
  <c r="AJ226" i="2"/>
  <c r="AH226" i="2"/>
  <c r="AG226" i="2"/>
  <c r="AB226" i="2"/>
  <c r="AA226" i="2"/>
  <c r="Y226" i="2"/>
  <c r="X226" i="2"/>
  <c r="V226" i="2"/>
  <c r="U226" i="2"/>
  <c r="S226" i="2"/>
  <c r="R226" i="2"/>
  <c r="P226" i="2"/>
  <c r="O226" i="2"/>
  <c r="J226" i="2"/>
  <c r="I226" i="2"/>
  <c r="G226" i="2"/>
  <c r="F226" i="2"/>
  <c r="D226" i="2"/>
  <c r="C226" i="2"/>
  <c r="E217" i="2"/>
  <c r="E216" i="2"/>
  <c r="E214" i="2"/>
  <c r="AB199" i="1"/>
  <c r="AA199" i="1"/>
  <c r="AB198" i="1"/>
  <c r="AA198" i="1"/>
  <c r="AB197" i="1"/>
  <c r="AA197" i="1"/>
  <c r="AB196" i="1"/>
  <c r="AA196" i="1"/>
  <c r="AB195" i="1"/>
  <c r="AA195" i="1"/>
  <c r="AB194" i="1"/>
  <c r="AA194" i="1"/>
  <c r="AB193" i="1"/>
  <c r="AA193" i="1"/>
  <c r="AB192" i="1"/>
  <c r="AA192" i="1"/>
  <c r="AB191" i="1"/>
  <c r="AA191" i="1"/>
  <c r="AB190" i="1"/>
  <c r="AA190" i="1"/>
  <c r="AB189" i="1"/>
  <c r="AA189" i="1"/>
  <c r="AB188" i="1"/>
  <c r="AA188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D200" i="1"/>
  <c r="C200" i="1"/>
  <c r="AM226" i="2" l="1"/>
  <c r="AN226" i="2"/>
  <c r="AA200" i="1"/>
  <c r="AB200" i="1"/>
  <c r="AB186" i="1"/>
  <c r="AA186" i="1"/>
  <c r="AB185" i="1"/>
  <c r="AA185" i="1"/>
  <c r="AB184" i="1"/>
  <c r="AA184" i="1"/>
  <c r="AB183" i="1"/>
  <c r="AA183" i="1"/>
  <c r="AB181" i="1"/>
  <c r="AA181" i="1"/>
  <c r="AB180" i="1"/>
  <c r="AA180" i="1"/>
  <c r="AB179" i="1"/>
  <c r="AA179" i="1"/>
  <c r="AB178" i="1"/>
  <c r="AA178" i="1"/>
  <c r="AB177" i="1"/>
  <c r="AA177" i="1"/>
  <c r="AB176" i="1"/>
  <c r="AA176" i="1"/>
  <c r="AB175" i="1"/>
  <c r="AA175" i="1"/>
  <c r="AB182" i="1"/>
  <c r="AA182" i="1"/>
  <c r="D187" i="1"/>
  <c r="C187" i="1"/>
  <c r="E182" i="1"/>
  <c r="D174" i="1"/>
  <c r="C174" i="1"/>
  <c r="D161" i="1"/>
  <c r="C161" i="1"/>
  <c r="D148" i="1"/>
  <c r="C148" i="1"/>
  <c r="D135" i="1"/>
  <c r="C135" i="1"/>
  <c r="D122" i="1"/>
  <c r="C122" i="1"/>
  <c r="D109" i="1"/>
  <c r="C109" i="1"/>
  <c r="D96" i="1"/>
  <c r="C96" i="1"/>
  <c r="D83" i="1"/>
  <c r="C83" i="1"/>
  <c r="D70" i="1"/>
  <c r="C70" i="1"/>
  <c r="D57" i="1"/>
  <c r="C57" i="1"/>
  <c r="D44" i="1"/>
  <c r="C44" i="1"/>
  <c r="D31" i="1"/>
  <c r="C31" i="1"/>
  <c r="D18" i="1"/>
  <c r="C18" i="1"/>
  <c r="Y187" i="1" l="1"/>
  <c r="X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AA187" i="1" l="1"/>
  <c r="AB187" i="1"/>
  <c r="AK213" i="2"/>
  <c r="AJ213" i="2"/>
  <c r="AH213" i="2"/>
  <c r="AG213" i="2"/>
  <c r="AB213" i="2"/>
  <c r="AA213" i="2"/>
  <c r="J213" i="2"/>
  <c r="I213" i="2"/>
  <c r="Y213" i="2"/>
  <c r="X213" i="2"/>
  <c r="V213" i="2"/>
  <c r="U213" i="2"/>
  <c r="S213" i="2"/>
  <c r="R213" i="2"/>
  <c r="P213" i="2"/>
  <c r="O213" i="2"/>
  <c r="G213" i="2"/>
  <c r="F213" i="2"/>
  <c r="D213" i="2"/>
  <c r="C213" i="2"/>
  <c r="AN212" i="2"/>
  <c r="AM212" i="2"/>
  <c r="E212" i="2"/>
  <c r="AN211" i="2"/>
  <c r="AM211" i="2"/>
  <c r="E211" i="2"/>
  <c r="AN210" i="2"/>
  <c r="AM210" i="2"/>
  <c r="W210" i="2"/>
  <c r="E210" i="2"/>
  <c r="AN209" i="2"/>
  <c r="AM209" i="2"/>
  <c r="E209" i="2"/>
  <c r="AN208" i="2"/>
  <c r="AM208" i="2"/>
  <c r="K208" i="2"/>
  <c r="W208" i="2"/>
  <c r="E208" i="2"/>
  <c r="AN207" i="2"/>
  <c r="AM207" i="2"/>
  <c r="W207" i="2"/>
  <c r="E207" i="2"/>
  <c r="AN206" i="2"/>
  <c r="AM206" i="2"/>
  <c r="W206" i="2"/>
  <c r="E206" i="2"/>
  <c r="AN205" i="2"/>
  <c r="AM205" i="2"/>
  <c r="E205" i="2"/>
  <c r="AN204" i="2"/>
  <c r="AM204" i="2"/>
  <c r="W204" i="2"/>
  <c r="E204" i="2"/>
  <c r="AN203" i="2"/>
  <c r="AM203" i="2"/>
  <c r="W203" i="2"/>
  <c r="E203" i="2"/>
  <c r="AN202" i="2"/>
  <c r="AM202" i="2"/>
  <c r="AN201" i="2"/>
  <c r="AM201" i="2"/>
  <c r="E201" i="2"/>
  <c r="AM213" i="2" l="1"/>
  <c r="AN213" i="2"/>
  <c r="K184" i="1"/>
  <c r="K183" i="1"/>
  <c r="K181" i="1"/>
  <c r="K180" i="1"/>
  <c r="K179" i="1"/>
  <c r="K175" i="1"/>
  <c r="AB163" i="1" l="1"/>
  <c r="AB164" i="1"/>
  <c r="AB165" i="1"/>
  <c r="AB166" i="1"/>
  <c r="AB167" i="1"/>
  <c r="AB168" i="1"/>
  <c r="AB169" i="1"/>
  <c r="AB170" i="1"/>
  <c r="AB171" i="1"/>
  <c r="AB172" i="1"/>
  <c r="AB173" i="1"/>
  <c r="AA163" i="1"/>
  <c r="AA164" i="1"/>
  <c r="AA165" i="1"/>
  <c r="AA166" i="1"/>
  <c r="AA167" i="1"/>
  <c r="AA168" i="1"/>
  <c r="AA169" i="1"/>
  <c r="AA170" i="1"/>
  <c r="AA171" i="1"/>
  <c r="AA172" i="1"/>
  <c r="AA173" i="1"/>
  <c r="AB162" i="1"/>
  <c r="AA162" i="1"/>
  <c r="P174" i="1"/>
  <c r="O174" i="1"/>
  <c r="P161" i="1"/>
  <c r="O161" i="1"/>
  <c r="P148" i="1"/>
  <c r="O148" i="1"/>
  <c r="P135" i="1"/>
  <c r="O135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W172" i="1" l="1"/>
  <c r="AL194" i="2"/>
  <c r="K199" i="2"/>
  <c r="K195" i="2"/>
  <c r="K190" i="2"/>
  <c r="K189" i="2"/>
  <c r="W196" i="2"/>
  <c r="W193" i="2"/>
  <c r="W192" i="2"/>
  <c r="W191" i="2"/>
  <c r="W190" i="2"/>
  <c r="W189" i="2"/>
  <c r="Y174" i="1" l="1"/>
  <c r="X174" i="1"/>
  <c r="V174" i="1"/>
  <c r="U174" i="1"/>
  <c r="S174" i="1"/>
  <c r="R174" i="1"/>
  <c r="M174" i="1"/>
  <c r="L174" i="1"/>
  <c r="J174" i="1"/>
  <c r="I174" i="1"/>
  <c r="G174" i="1"/>
  <c r="F174" i="1"/>
  <c r="AK200" i="2"/>
  <c r="AJ200" i="2"/>
  <c r="AH200" i="2"/>
  <c r="AG200" i="2"/>
  <c r="AB200" i="2"/>
  <c r="AA200" i="2"/>
  <c r="J200" i="2"/>
  <c r="I200" i="2"/>
  <c r="Y200" i="2"/>
  <c r="X200" i="2"/>
  <c r="V200" i="2"/>
  <c r="U200" i="2"/>
  <c r="S200" i="2"/>
  <c r="R200" i="2"/>
  <c r="P200" i="2"/>
  <c r="O200" i="2"/>
  <c r="G200" i="2"/>
  <c r="F200" i="2"/>
  <c r="D200" i="2"/>
  <c r="C200" i="2"/>
  <c r="AN199" i="2"/>
  <c r="AM199" i="2"/>
  <c r="AN198" i="2"/>
  <c r="AM198" i="2"/>
  <c r="AN197" i="2"/>
  <c r="AM197" i="2"/>
  <c r="AN196" i="2"/>
  <c r="AM196" i="2"/>
  <c r="AN195" i="2"/>
  <c r="AM195" i="2"/>
  <c r="AN194" i="2"/>
  <c r="AM194" i="2"/>
  <c r="AN193" i="2"/>
  <c r="AM193" i="2"/>
  <c r="AN192" i="2"/>
  <c r="AM192" i="2"/>
  <c r="AN191" i="2"/>
  <c r="AM191" i="2"/>
  <c r="AN190" i="2"/>
  <c r="AM190" i="2"/>
  <c r="AN189" i="2"/>
  <c r="AM189" i="2"/>
  <c r="AN188" i="2"/>
  <c r="AM188" i="2"/>
  <c r="AA174" i="1" l="1"/>
  <c r="AB174" i="1"/>
  <c r="AN200" i="2"/>
  <c r="AM200" i="2"/>
  <c r="K181" i="2"/>
  <c r="K175" i="2"/>
  <c r="E180" i="2"/>
  <c r="E177" i="2"/>
  <c r="E175" i="2"/>
  <c r="AA150" i="1" l="1"/>
  <c r="AB150" i="1"/>
  <c r="AA151" i="1"/>
  <c r="AB151" i="1"/>
  <c r="AA152" i="1"/>
  <c r="AB152" i="1"/>
  <c r="AA153" i="1"/>
  <c r="AB153" i="1"/>
  <c r="AA154" i="1"/>
  <c r="AB154" i="1"/>
  <c r="AA155" i="1"/>
  <c r="AB155" i="1"/>
  <c r="AA156" i="1"/>
  <c r="AB156" i="1"/>
  <c r="AA157" i="1"/>
  <c r="AB157" i="1"/>
  <c r="AA158" i="1"/>
  <c r="AB158" i="1"/>
  <c r="AA159" i="1"/>
  <c r="AB159" i="1"/>
  <c r="AA160" i="1"/>
  <c r="AB160" i="1"/>
  <c r="AB149" i="1"/>
  <c r="AA149" i="1"/>
  <c r="W155" i="1"/>
  <c r="V161" i="1"/>
  <c r="U161" i="1"/>
  <c r="V148" i="1"/>
  <c r="U148" i="1"/>
  <c r="V135" i="1"/>
  <c r="U135" i="1"/>
  <c r="V122" i="1"/>
  <c r="U122" i="1"/>
  <c r="V109" i="1"/>
  <c r="U109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W185" i="2" l="1"/>
  <c r="AK187" i="2"/>
  <c r="AJ187" i="2"/>
  <c r="AH187" i="2"/>
  <c r="AG187" i="2"/>
  <c r="AB187" i="2"/>
  <c r="AA187" i="2"/>
  <c r="J187" i="2"/>
  <c r="I187" i="2"/>
  <c r="Y187" i="2"/>
  <c r="X187" i="2"/>
  <c r="V187" i="2"/>
  <c r="U187" i="2"/>
  <c r="S187" i="2"/>
  <c r="R187" i="2"/>
  <c r="P187" i="2"/>
  <c r="O187" i="2"/>
  <c r="G187" i="2"/>
  <c r="F187" i="2"/>
  <c r="D187" i="2"/>
  <c r="C187" i="2"/>
  <c r="AN186" i="2"/>
  <c r="AM186" i="2"/>
  <c r="AN185" i="2"/>
  <c r="AM185" i="2"/>
  <c r="AN184" i="2"/>
  <c r="AM184" i="2"/>
  <c r="E184" i="2"/>
  <c r="AN183" i="2"/>
  <c r="AM183" i="2"/>
  <c r="AN182" i="2"/>
  <c r="AM182" i="2"/>
  <c r="AN181" i="2"/>
  <c r="AM181" i="2"/>
  <c r="AN180" i="2"/>
  <c r="AM180" i="2"/>
  <c r="AN179" i="2"/>
  <c r="AM179" i="2"/>
  <c r="AN178" i="2"/>
  <c r="AM178" i="2"/>
  <c r="AN177" i="2"/>
  <c r="AM177" i="2"/>
  <c r="AN176" i="2"/>
  <c r="AM176" i="2"/>
  <c r="AN175" i="2"/>
  <c r="AM175" i="2"/>
  <c r="Y161" i="1"/>
  <c r="X161" i="1"/>
  <c r="S161" i="1"/>
  <c r="R161" i="1"/>
  <c r="M161" i="1"/>
  <c r="L161" i="1"/>
  <c r="J161" i="1"/>
  <c r="I161" i="1"/>
  <c r="G161" i="1"/>
  <c r="F161" i="1"/>
  <c r="AB161" i="1" l="1"/>
  <c r="AA161" i="1"/>
  <c r="AM187" i="2"/>
  <c r="AN187" i="2"/>
  <c r="AI165" i="2"/>
  <c r="AI162" i="2" l="1"/>
  <c r="Y148" i="1" l="1"/>
  <c r="X148" i="1"/>
  <c r="S148" i="1"/>
  <c r="R148" i="1"/>
  <c r="M148" i="1"/>
  <c r="L148" i="1"/>
  <c r="J148" i="1"/>
  <c r="I148" i="1"/>
  <c r="G148" i="1"/>
  <c r="F148" i="1"/>
  <c r="AB147" i="1"/>
  <c r="AA147" i="1"/>
  <c r="AB146" i="1"/>
  <c r="AA146" i="1"/>
  <c r="AB145" i="1"/>
  <c r="AA145" i="1"/>
  <c r="AB144" i="1"/>
  <c r="AA144" i="1"/>
  <c r="AB143" i="1"/>
  <c r="AA143" i="1"/>
  <c r="AB142" i="1"/>
  <c r="AA142" i="1"/>
  <c r="AB141" i="1"/>
  <c r="AA141" i="1"/>
  <c r="AB140" i="1"/>
  <c r="AA140" i="1"/>
  <c r="AB139" i="1"/>
  <c r="AA139" i="1"/>
  <c r="AB138" i="1"/>
  <c r="AA138" i="1"/>
  <c r="AB137" i="1"/>
  <c r="AA137" i="1"/>
  <c r="AB136" i="1"/>
  <c r="AA136" i="1"/>
  <c r="AI170" i="2"/>
  <c r="AI168" i="2"/>
  <c r="AI167" i="2"/>
  <c r="W171" i="2"/>
  <c r="Q172" i="2"/>
  <c r="Q170" i="2"/>
  <c r="AK174" i="2"/>
  <c r="AJ174" i="2"/>
  <c r="AH174" i="2"/>
  <c r="AG174" i="2"/>
  <c r="AB174" i="2"/>
  <c r="AA174" i="2"/>
  <c r="J174" i="2"/>
  <c r="I174" i="2"/>
  <c r="Y174" i="2"/>
  <c r="X174" i="2"/>
  <c r="V174" i="2"/>
  <c r="U174" i="2"/>
  <c r="S174" i="2"/>
  <c r="R174" i="2"/>
  <c r="P174" i="2"/>
  <c r="O174" i="2"/>
  <c r="G174" i="2"/>
  <c r="F174" i="2"/>
  <c r="D174" i="2"/>
  <c r="C174" i="2"/>
  <c r="AN173" i="2"/>
  <c r="AM173" i="2"/>
  <c r="E173" i="2"/>
  <c r="AN172" i="2"/>
  <c r="AM172" i="2"/>
  <c r="E172" i="2"/>
  <c r="AN171" i="2"/>
  <c r="AM171" i="2"/>
  <c r="E171" i="2"/>
  <c r="AN170" i="2"/>
  <c r="AM170" i="2"/>
  <c r="E170" i="2"/>
  <c r="AN169" i="2"/>
  <c r="AM169" i="2"/>
  <c r="E169" i="2"/>
  <c r="AN168" i="2"/>
  <c r="AM168" i="2"/>
  <c r="E168" i="2"/>
  <c r="AN167" i="2"/>
  <c r="AM167" i="2"/>
  <c r="E167" i="2"/>
  <c r="AN166" i="2"/>
  <c r="AM166" i="2"/>
  <c r="E166" i="2"/>
  <c r="AN165" i="2"/>
  <c r="AM165" i="2"/>
  <c r="E165" i="2"/>
  <c r="AN164" i="2"/>
  <c r="AM164" i="2"/>
  <c r="E164" i="2"/>
  <c r="AN163" i="2"/>
  <c r="AM163" i="2"/>
  <c r="E163" i="2"/>
  <c r="AN162" i="2"/>
  <c r="AM162" i="2"/>
  <c r="E162" i="2"/>
  <c r="AA148" i="1" l="1"/>
  <c r="AB148" i="1"/>
  <c r="AN174" i="2"/>
  <c r="AM174" i="2"/>
  <c r="AN160" i="2"/>
  <c r="AM160" i="2"/>
  <c r="AB124" i="1" l="1"/>
  <c r="AB125" i="1"/>
  <c r="AB126" i="1"/>
  <c r="AB127" i="1"/>
  <c r="AB128" i="1"/>
  <c r="AB129" i="1"/>
  <c r="AB130" i="1"/>
  <c r="AB131" i="1"/>
  <c r="AB132" i="1"/>
  <c r="AB133" i="1"/>
  <c r="AB134" i="1"/>
  <c r="AB123" i="1"/>
  <c r="AA124" i="1"/>
  <c r="AA125" i="1"/>
  <c r="AA126" i="1"/>
  <c r="AA127" i="1"/>
  <c r="AA128" i="1"/>
  <c r="AA129" i="1"/>
  <c r="AA130" i="1"/>
  <c r="AA131" i="1"/>
  <c r="AA132" i="1"/>
  <c r="AA133" i="1"/>
  <c r="AA134" i="1"/>
  <c r="AA123" i="1"/>
  <c r="M122" i="1"/>
  <c r="L122" i="1"/>
  <c r="G122" i="1"/>
  <c r="F122" i="1"/>
  <c r="M109" i="1"/>
  <c r="L109" i="1"/>
  <c r="G109" i="1"/>
  <c r="F109" i="1"/>
  <c r="M96" i="1"/>
  <c r="L96" i="1"/>
  <c r="G96" i="1"/>
  <c r="F96" i="1"/>
  <c r="M83" i="1"/>
  <c r="L83" i="1"/>
  <c r="G83" i="1"/>
  <c r="F83" i="1"/>
  <c r="M70" i="1"/>
  <c r="L70" i="1"/>
  <c r="G70" i="1"/>
  <c r="F70" i="1"/>
  <c r="M57" i="1"/>
  <c r="L57" i="1"/>
  <c r="G57" i="1"/>
  <c r="F57" i="1"/>
  <c r="M44" i="1"/>
  <c r="L44" i="1"/>
  <c r="G44" i="1"/>
  <c r="F44" i="1"/>
  <c r="M31" i="1"/>
  <c r="L31" i="1"/>
  <c r="G31" i="1"/>
  <c r="F31" i="1"/>
  <c r="M18" i="1"/>
  <c r="L18" i="1"/>
  <c r="G18" i="1"/>
  <c r="F18" i="1"/>
  <c r="M135" i="1"/>
  <c r="L135" i="1"/>
  <c r="N130" i="1"/>
  <c r="G135" i="1"/>
  <c r="F135" i="1"/>
  <c r="H130" i="1"/>
  <c r="AI158" i="2" l="1"/>
  <c r="K156" i="2"/>
  <c r="K155" i="2"/>
  <c r="AI151" i="2"/>
  <c r="W152" i="2"/>
  <c r="T156" i="2"/>
  <c r="AK161" i="2"/>
  <c r="AJ161" i="2"/>
  <c r="AH161" i="2"/>
  <c r="AG161" i="2"/>
  <c r="AB161" i="2"/>
  <c r="AA161" i="2"/>
  <c r="J161" i="2"/>
  <c r="I161" i="2"/>
  <c r="Y161" i="2"/>
  <c r="X161" i="2"/>
  <c r="V161" i="2"/>
  <c r="U161" i="2"/>
  <c r="S161" i="2"/>
  <c r="R161" i="2"/>
  <c r="P161" i="2"/>
  <c r="O161" i="2"/>
  <c r="G161" i="2"/>
  <c r="F161" i="2"/>
  <c r="D161" i="2"/>
  <c r="C161" i="2"/>
  <c r="E160" i="2"/>
  <c r="AN159" i="2"/>
  <c r="AM159" i="2"/>
  <c r="E159" i="2"/>
  <c r="AN158" i="2"/>
  <c r="AM158" i="2"/>
  <c r="E158" i="2"/>
  <c r="AN157" i="2"/>
  <c r="AM157" i="2"/>
  <c r="E157" i="2"/>
  <c r="AN156" i="2"/>
  <c r="AM156" i="2"/>
  <c r="E156" i="2"/>
  <c r="AN155" i="2"/>
  <c r="AM155" i="2"/>
  <c r="E155" i="2"/>
  <c r="AN154" i="2"/>
  <c r="AM154" i="2"/>
  <c r="E154" i="2"/>
  <c r="AN153" i="2"/>
  <c r="AM153" i="2"/>
  <c r="E153" i="2"/>
  <c r="AN152" i="2"/>
  <c r="AM152" i="2"/>
  <c r="E152" i="2"/>
  <c r="AN151" i="2"/>
  <c r="AM151" i="2"/>
  <c r="E151" i="2"/>
  <c r="AN150" i="2"/>
  <c r="AM150" i="2"/>
  <c r="E150" i="2"/>
  <c r="AN149" i="2"/>
  <c r="AM149" i="2"/>
  <c r="E149" i="2"/>
  <c r="T127" i="1"/>
  <c r="Y135" i="1"/>
  <c r="X135" i="1"/>
  <c r="S135" i="1"/>
  <c r="R135" i="1"/>
  <c r="J135" i="1"/>
  <c r="I135" i="1"/>
  <c r="AN161" i="2" l="1"/>
  <c r="AM161" i="2"/>
  <c r="AB135" i="1"/>
  <c r="AA135" i="1"/>
  <c r="AB108" i="1"/>
  <c r="AA108" i="1"/>
  <c r="AB107" i="1"/>
  <c r="AA107" i="1"/>
  <c r="AB106" i="1"/>
  <c r="AA106" i="1"/>
  <c r="AB105" i="1"/>
  <c r="AA105" i="1"/>
  <c r="AB104" i="1"/>
  <c r="AA104" i="1"/>
  <c r="AB103" i="1"/>
  <c r="AA103" i="1"/>
  <c r="AB102" i="1"/>
  <c r="AA102" i="1"/>
  <c r="AB101" i="1"/>
  <c r="AA101" i="1"/>
  <c r="AB100" i="1"/>
  <c r="AA100" i="1"/>
  <c r="AB99" i="1"/>
  <c r="AA99" i="1"/>
  <c r="AB98" i="1"/>
  <c r="AA98" i="1"/>
  <c r="AB97" i="1"/>
  <c r="AA97" i="1"/>
  <c r="AB95" i="1"/>
  <c r="AA95" i="1"/>
  <c r="AB94" i="1"/>
  <c r="AA94" i="1"/>
  <c r="AB93" i="1"/>
  <c r="AA93" i="1"/>
  <c r="AB92" i="1"/>
  <c r="AA92" i="1"/>
  <c r="AB91" i="1"/>
  <c r="AA91" i="1"/>
  <c r="AB90" i="1"/>
  <c r="AA90" i="1"/>
  <c r="AB89" i="1"/>
  <c r="AA89" i="1"/>
  <c r="AB88" i="1"/>
  <c r="AA88" i="1"/>
  <c r="AB87" i="1"/>
  <c r="AA87" i="1"/>
  <c r="AB86" i="1"/>
  <c r="AA86" i="1"/>
  <c r="AB85" i="1"/>
  <c r="AA85" i="1"/>
  <c r="AB84" i="1"/>
  <c r="AA84" i="1"/>
  <c r="AB82" i="1"/>
  <c r="AA82" i="1"/>
  <c r="AB81" i="1"/>
  <c r="AA81" i="1"/>
  <c r="AB80" i="1"/>
  <c r="AA80" i="1"/>
  <c r="AB79" i="1"/>
  <c r="AA79" i="1"/>
  <c r="AB78" i="1"/>
  <c r="AA78" i="1"/>
  <c r="AB77" i="1"/>
  <c r="AA77" i="1"/>
  <c r="AB76" i="1"/>
  <c r="AA76" i="1"/>
  <c r="AB75" i="1"/>
  <c r="AA75" i="1"/>
  <c r="AB74" i="1"/>
  <c r="AA74" i="1"/>
  <c r="AB73" i="1"/>
  <c r="AA73" i="1"/>
  <c r="AB72" i="1"/>
  <c r="AA72" i="1"/>
  <c r="AB71" i="1"/>
  <c r="AA71" i="1"/>
  <c r="AB69" i="1"/>
  <c r="AA69" i="1"/>
  <c r="AB68" i="1"/>
  <c r="AA68" i="1"/>
  <c r="AB67" i="1"/>
  <c r="AA67" i="1"/>
  <c r="AB66" i="1"/>
  <c r="AA66" i="1"/>
  <c r="AB65" i="1"/>
  <c r="AA65" i="1"/>
  <c r="AB64" i="1"/>
  <c r="AA64" i="1"/>
  <c r="AB63" i="1"/>
  <c r="AA63" i="1"/>
  <c r="AB62" i="1"/>
  <c r="AA62" i="1"/>
  <c r="AB61" i="1"/>
  <c r="AA61" i="1"/>
  <c r="AB60" i="1"/>
  <c r="AA60" i="1"/>
  <c r="AB59" i="1"/>
  <c r="AA59" i="1"/>
  <c r="AB58" i="1"/>
  <c r="AA58" i="1"/>
  <c r="AB56" i="1"/>
  <c r="AA56" i="1"/>
  <c r="AB55" i="1"/>
  <c r="AA55" i="1"/>
  <c r="AB54" i="1"/>
  <c r="AA54" i="1"/>
  <c r="AB53" i="1"/>
  <c r="AA53" i="1"/>
  <c r="AB52" i="1"/>
  <c r="AA52" i="1"/>
  <c r="AB51" i="1"/>
  <c r="AA51" i="1"/>
  <c r="AB50" i="1"/>
  <c r="AA50" i="1"/>
  <c r="AB49" i="1"/>
  <c r="AA49" i="1"/>
  <c r="AB48" i="1"/>
  <c r="AA48" i="1"/>
  <c r="AB47" i="1"/>
  <c r="AA47" i="1"/>
  <c r="AB46" i="1"/>
  <c r="AA46" i="1"/>
  <c r="AB45" i="1"/>
  <c r="AA45" i="1"/>
  <c r="AB43" i="1"/>
  <c r="AA43" i="1"/>
  <c r="AB42" i="1"/>
  <c r="AA42" i="1"/>
  <c r="AB41" i="1"/>
  <c r="AA41" i="1"/>
  <c r="AB40" i="1"/>
  <c r="AA40" i="1"/>
  <c r="AB39" i="1"/>
  <c r="AA39" i="1"/>
  <c r="AB38" i="1"/>
  <c r="AA38" i="1"/>
  <c r="AB37" i="1"/>
  <c r="AA37" i="1"/>
  <c r="AB36" i="1"/>
  <c r="AA36" i="1"/>
  <c r="AB35" i="1"/>
  <c r="AA35" i="1"/>
  <c r="AB34" i="1"/>
  <c r="AA34" i="1"/>
  <c r="AB33" i="1"/>
  <c r="AA33" i="1"/>
  <c r="AB32" i="1"/>
  <c r="AA32" i="1"/>
  <c r="AB30" i="1"/>
  <c r="AA30" i="1"/>
  <c r="AB29" i="1"/>
  <c r="AA29" i="1"/>
  <c r="AB28" i="1"/>
  <c r="AA28" i="1"/>
  <c r="AB27" i="1"/>
  <c r="AA27" i="1"/>
  <c r="AB26" i="1"/>
  <c r="AA26" i="1"/>
  <c r="AB25" i="1"/>
  <c r="AA25" i="1"/>
  <c r="AB24" i="1"/>
  <c r="AA24" i="1"/>
  <c r="AB23" i="1"/>
  <c r="AA23" i="1"/>
  <c r="AB22" i="1"/>
  <c r="AA22" i="1"/>
  <c r="AB21" i="1"/>
  <c r="AA21" i="1"/>
  <c r="AB20" i="1"/>
  <c r="AA20" i="1"/>
  <c r="AB19" i="1"/>
  <c r="AA19" i="1"/>
  <c r="AB17" i="1"/>
  <c r="AA17" i="1"/>
  <c r="AB16" i="1"/>
  <c r="AA16" i="1"/>
  <c r="AB15" i="1"/>
  <c r="AA15" i="1"/>
  <c r="AB14" i="1"/>
  <c r="AA14" i="1"/>
  <c r="AB13" i="1"/>
  <c r="AA13" i="1"/>
  <c r="AB12" i="1"/>
  <c r="AA12" i="1"/>
  <c r="AB11" i="1"/>
  <c r="AA11" i="1"/>
  <c r="AB10" i="1"/>
  <c r="AA10" i="1"/>
  <c r="AB9" i="1"/>
  <c r="AA9" i="1"/>
  <c r="AB8" i="1"/>
  <c r="AA8" i="1"/>
  <c r="AB7" i="1"/>
  <c r="AA7" i="1"/>
  <c r="AB6" i="1"/>
  <c r="AA6" i="1"/>
  <c r="AA111" i="1"/>
  <c r="AB111" i="1"/>
  <c r="AA112" i="1"/>
  <c r="AB112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AB110" i="1"/>
  <c r="AA110" i="1"/>
  <c r="S122" i="1"/>
  <c r="R122" i="1"/>
  <c r="T121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AN137" i="2" l="1"/>
  <c r="AN138" i="2"/>
  <c r="AN139" i="2"/>
  <c r="AN140" i="2"/>
  <c r="AN141" i="2"/>
  <c r="AN142" i="2"/>
  <c r="AN143" i="2"/>
  <c r="AN144" i="2"/>
  <c r="AN145" i="2"/>
  <c r="AN146" i="2"/>
  <c r="AN147" i="2"/>
  <c r="AM137" i="2"/>
  <c r="AM138" i="2"/>
  <c r="AM139" i="2"/>
  <c r="AM140" i="2"/>
  <c r="AM141" i="2"/>
  <c r="AM142" i="2"/>
  <c r="AM143" i="2"/>
  <c r="AM144" i="2"/>
  <c r="AM145" i="2"/>
  <c r="AM146" i="2"/>
  <c r="AM147" i="2"/>
  <c r="AN136" i="2"/>
  <c r="AM136" i="2"/>
  <c r="J135" i="2"/>
  <c r="I135" i="2"/>
  <c r="J122" i="2"/>
  <c r="I122" i="2"/>
  <c r="J109" i="2"/>
  <c r="I109" i="2"/>
  <c r="J96" i="2"/>
  <c r="I96" i="2"/>
  <c r="J83" i="2"/>
  <c r="I83" i="2"/>
  <c r="J70" i="2"/>
  <c r="I70" i="2"/>
  <c r="J57" i="2"/>
  <c r="I57" i="2"/>
  <c r="J44" i="2"/>
  <c r="I44" i="2"/>
  <c r="J31" i="2"/>
  <c r="I31" i="2"/>
  <c r="J18" i="2"/>
  <c r="I18" i="2"/>
  <c r="J148" i="2"/>
  <c r="I148" i="2"/>
  <c r="K147" i="2"/>
  <c r="W139" i="2" l="1"/>
  <c r="S148" i="2"/>
  <c r="R148" i="2"/>
  <c r="S135" i="2"/>
  <c r="R135" i="2"/>
  <c r="S122" i="2"/>
  <c r="R122" i="2"/>
  <c r="S109" i="2"/>
  <c r="R109" i="2"/>
  <c r="S96" i="2"/>
  <c r="R96" i="2"/>
  <c r="S83" i="2"/>
  <c r="R83" i="2"/>
  <c r="S70" i="2"/>
  <c r="R70" i="2"/>
  <c r="S57" i="2"/>
  <c r="R57" i="2"/>
  <c r="S44" i="2"/>
  <c r="R44" i="2"/>
  <c r="S31" i="2"/>
  <c r="R31" i="2"/>
  <c r="S18" i="2"/>
  <c r="R18" i="2"/>
  <c r="E138" i="2" l="1"/>
  <c r="E137" i="2" l="1"/>
  <c r="Z136" i="2" l="1"/>
  <c r="Y148" i="2"/>
  <c r="X148" i="2"/>
  <c r="Y135" i="2"/>
  <c r="X135" i="2"/>
  <c r="Y122" i="2"/>
  <c r="X122" i="2"/>
  <c r="Y109" i="2"/>
  <c r="X109" i="2"/>
  <c r="Y96" i="2"/>
  <c r="X96" i="2"/>
  <c r="Y83" i="2"/>
  <c r="X83" i="2"/>
  <c r="Y70" i="2"/>
  <c r="X70" i="2"/>
  <c r="Y57" i="2"/>
  <c r="X57" i="2"/>
  <c r="Y44" i="2"/>
  <c r="X44" i="2"/>
  <c r="Y31" i="2"/>
  <c r="X31" i="2"/>
  <c r="Y18" i="2"/>
  <c r="X18" i="2"/>
  <c r="E136" i="2"/>
  <c r="AK148" i="2"/>
  <c r="AJ148" i="2"/>
  <c r="AH148" i="2"/>
  <c r="AG148" i="2"/>
  <c r="AB148" i="2"/>
  <c r="AA148" i="2"/>
  <c r="V148" i="2"/>
  <c r="U148" i="2"/>
  <c r="P148" i="2"/>
  <c r="O148" i="2"/>
  <c r="G148" i="2"/>
  <c r="F148" i="2"/>
  <c r="E139" i="2"/>
  <c r="E140" i="2"/>
  <c r="E141" i="2"/>
  <c r="E142" i="2"/>
  <c r="E143" i="2"/>
  <c r="E144" i="2"/>
  <c r="E145" i="2"/>
  <c r="E146" i="2"/>
  <c r="E147" i="2"/>
  <c r="D148" i="2"/>
  <c r="C148" i="2"/>
  <c r="AN148" i="2" l="1"/>
  <c r="AM148" i="2"/>
  <c r="J122" i="1"/>
  <c r="I122" i="1"/>
  <c r="AN134" i="2"/>
  <c r="AM134" i="2"/>
  <c r="AN133" i="2"/>
  <c r="AM133" i="2"/>
  <c r="AN132" i="2"/>
  <c r="AM132" i="2"/>
  <c r="AN131" i="2"/>
  <c r="AM131" i="2"/>
  <c r="AN130" i="2"/>
  <c r="AM130" i="2"/>
  <c r="AN129" i="2"/>
  <c r="AM129" i="2"/>
  <c r="AN128" i="2"/>
  <c r="AM128" i="2"/>
  <c r="AN127" i="2"/>
  <c r="AM127" i="2"/>
  <c r="AN126" i="2"/>
  <c r="AM126" i="2"/>
  <c r="AN125" i="2"/>
  <c r="AM125" i="2"/>
  <c r="AN124" i="2"/>
  <c r="AM124" i="2"/>
  <c r="AN123" i="2"/>
  <c r="AM123" i="2"/>
  <c r="H134" i="2"/>
  <c r="G135" i="2"/>
  <c r="F135" i="2"/>
  <c r="G122" i="2"/>
  <c r="F122" i="2"/>
  <c r="G109" i="2"/>
  <c r="F109" i="2"/>
  <c r="G96" i="2"/>
  <c r="F96" i="2"/>
  <c r="G83" i="2"/>
  <c r="F83" i="2"/>
  <c r="G70" i="2"/>
  <c r="F70" i="2"/>
  <c r="G57" i="2"/>
  <c r="F57" i="2"/>
  <c r="G44" i="2"/>
  <c r="F44" i="2"/>
  <c r="G31" i="2"/>
  <c r="F31" i="2"/>
  <c r="G18" i="2"/>
  <c r="F18" i="2"/>
  <c r="E134" i="2"/>
  <c r="X122" i="1" l="1"/>
  <c r="AA122" i="1" s="1"/>
  <c r="E133" i="2"/>
  <c r="Y122" i="1" l="1"/>
  <c r="AB122" i="1" s="1"/>
  <c r="E132" i="2"/>
  <c r="P135" i="2"/>
  <c r="O135" i="2"/>
  <c r="P122" i="2"/>
  <c r="O122" i="2"/>
  <c r="P109" i="2"/>
  <c r="O109" i="2"/>
  <c r="P96" i="2"/>
  <c r="O96" i="2"/>
  <c r="P83" i="2"/>
  <c r="O83" i="2"/>
  <c r="P70" i="2"/>
  <c r="O70" i="2"/>
  <c r="Q58" i="2"/>
  <c r="P57" i="2"/>
  <c r="O57" i="2"/>
  <c r="P44" i="2"/>
  <c r="O44" i="2"/>
  <c r="P31" i="2"/>
  <c r="O31" i="2"/>
  <c r="P18" i="2"/>
  <c r="O18" i="2"/>
  <c r="Z91" i="1" l="1"/>
  <c r="Z90" i="1"/>
  <c r="U135" i="2" l="1"/>
  <c r="V135" i="2"/>
  <c r="AA135" i="2"/>
  <c r="AB135" i="2"/>
  <c r="AG135" i="2"/>
  <c r="AH135" i="2"/>
  <c r="AJ135" i="2"/>
  <c r="AK135" i="2"/>
  <c r="D135" i="2"/>
  <c r="C135" i="2"/>
  <c r="X109" i="1"/>
  <c r="Y109" i="1"/>
  <c r="J109" i="1"/>
  <c r="I109" i="1"/>
  <c r="AB109" i="1" l="1"/>
  <c r="AA109" i="1"/>
  <c r="AN135" i="2"/>
  <c r="AM135" i="2"/>
  <c r="AI119" i="2"/>
  <c r="AN110" i="2"/>
  <c r="AI117" i="2"/>
  <c r="AI118" i="2"/>
  <c r="AI116" i="2"/>
  <c r="AM111" i="2"/>
  <c r="AN111" i="2"/>
  <c r="AM112" i="2"/>
  <c r="AN112" i="2"/>
  <c r="AM113" i="2"/>
  <c r="AN113" i="2"/>
  <c r="AM114" i="2"/>
  <c r="AN114" i="2"/>
  <c r="AM115" i="2"/>
  <c r="AN115" i="2"/>
  <c r="AM116" i="2"/>
  <c r="AN116" i="2"/>
  <c r="AM117" i="2"/>
  <c r="AN117" i="2"/>
  <c r="AM118" i="2"/>
  <c r="AN118" i="2"/>
  <c r="AM119" i="2"/>
  <c r="AN119" i="2"/>
  <c r="AM120" i="2"/>
  <c r="AN120" i="2"/>
  <c r="AM121" i="2"/>
  <c r="AN121" i="2"/>
  <c r="AM110" i="2"/>
  <c r="AN99" i="2"/>
  <c r="AN100" i="2"/>
  <c r="AN101" i="2"/>
  <c r="AN102" i="2"/>
  <c r="AN103" i="2"/>
  <c r="AN104" i="2"/>
  <c r="AN105" i="2"/>
  <c r="AN106" i="2"/>
  <c r="AN107" i="2"/>
  <c r="AN108" i="2"/>
  <c r="AN98" i="2"/>
  <c r="AI102" i="2"/>
  <c r="V122" i="2"/>
  <c r="U122" i="2"/>
  <c r="V109" i="2"/>
  <c r="U109" i="2"/>
  <c r="V96" i="2"/>
  <c r="U96" i="2"/>
  <c r="V83" i="2"/>
  <c r="U83" i="2"/>
  <c r="V70" i="2"/>
  <c r="U70" i="2"/>
  <c r="V57" i="2"/>
  <c r="U57" i="2"/>
  <c r="V44" i="2"/>
  <c r="U44" i="2"/>
  <c r="V31" i="2"/>
  <c r="U31" i="2"/>
  <c r="V18" i="2"/>
  <c r="U18" i="2"/>
  <c r="AI38" i="2"/>
  <c r="J96" i="1"/>
  <c r="I96" i="1"/>
  <c r="J83" i="1"/>
  <c r="I83" i="1"/>
  <c r="J70" i="1"/>
  <c r="I70" i="1"/>
  <c r="J57" i="1"/>
  <c r="I57" i="1"/>
  <c r="J44" i="1"/>
  <c r="I44" i="1"/>
  <c r="J31" i="1"/>
  <c r="I31" i="1"/>
  <c r="J18" i="1"/>
  <c r="I18" i="1"/>
  <c r="K10" i="1"/>
  <c r="AB122" i="2"/>
  <c r="AA122" i="2"/>
  <c r="AB109" i="2"/>
  <c r="AA109" i="2"/>
  <c r="AB96" i="2"/>
  <c r="AA96" i="2"/>
  <c r="AB83" i="2"/>
  <c r="AA83" i="2"/>
  <c r="AB70" i="2"/>
  <c r="AA70" i="2"/>
  <c r="AB57" i="2"/>
  <c r="AA57" i="2"/>
  <c r="AB44" i="2"/>
  <c r="AA44" i="2"/>
  <c r="AB31" i="2"/>
  <c r="AA31" i="2"/>
  <c r="AB18" i="2"/>
  <c r="AA18" i="2"/>
  <c r="AM6" i="2"/>
  <c r="AN6" i="2"/>
  <c r="AM7" i="2"/>
  <c r="AN7" i="2"/>
  <c r="AM8" i="2"/>
  <c r="AN8" i="2"/>
  <c r="AM9" i="2"/>
  <c r="AN9" i="2"/>
  <c r="AM10" i="2"/>
  <c r="AN10" i="2"/>
  <c r="AM11" i="2"/>
  <c r="AN11" i="2"/>
  <c r="AM12" i="2"/>
  <c r="AN12" i="2"/>
  <c r="AM13" i="2"/>
  <c r="AN13" i="2"/>
  <c r="AM14" i="2"/>
  <c r="AN14" i="2"/>
  <c r="AM15" i="2"/>
  <c r="AN15" i="2"/>
  <c r="AM16" i="2"/>
  <c r="AN16" i="2"/>
  <c r="AM17" i="2"/>
  <c r="AN17" i="2"/>
  <c r="C18" i="2"/>
  <c r="D18" i="2"/>
  <c r="AG18" i="2"/>
  <c r="AH18" i="2"/>
  <c r="AJ18" i="2"/>
  <c r="AK18" i="2"/>
  <c r="AM19" i="2"/>
  <c r="AN19" i="2"/>
  <c r="AM20" i="2"/>
  <c r="AN20" i="2"/>
  <c r="AM21" i="2"/>
  <c r="AN21" i="2"/>
  <c r="AM22" i="2"/>
  <c r="AN22" i="2"/>
  <c r="AM23" i="2"/>
  <c r="AN23" i="2"/>
  <c r="AM24" i="2"/>
  <c r="AN24" i="2"/>
  <c r="AM25" i="2"/>
  <c r="AN25" i="2"/>
  <c r="AM26" i="2"/>
  <c r="AN26" i="2"/>
  <c r="AM27" i="2"/>
  <c r="AN27" i="2"/>
  <c r="AM28" i="2"/>
  <c r="AN28" i="2"/>
  <c r="AM29" i="2"/>
  <c r="AN29" i="2"/>
  <c r="AM30" i="2"/>
  <c r="AN30" i="2"/>
  <c r="C31" i="2"/>
  <c r="D31" i="2"/>
  <c r="AG31" i="2"/>
  <c r="AH31" i="2"/>
  <c r="AJ31" i="2"/>
  <c r="AK31" i="2"/>
  <c r="AM32" i="2"/>
  <c r="AN32" i="2"/>
  <c r="AM33" i="2"/>
  <c r="AN33" i="2"/>
  <c r="AM34" i="2"/>
  <c r="AN34" i="2"/>
  <c r="AM35" i="2"/>
  <c r="AN35" i="2"/>
  <c r="AM36" i="2"/>
  <c r="AN36" i="2"/>
  <c r="AM37" i="2"/>
  <c r="AN37" i="2"/>
  <c r="AM38" i="2"/>
  <c r="AN38" i="2"/>
  <c r="AM39" i="2"/>
  <c r="AN39" i="2"/>
  <c r="AM40" i="2"/>
  <c r="AN40" i="2"/>
  <c r="AM41" i="2"/>
  <c r="AN41" i="2"/>
  <c r="AM42" i="2"/>
  <c r="AN42" i="2"/>
  <c r="AM43" i="2"/>
  <c r="AN43" i="2"/>
  <c r="C44" i="2"/>
  <c r="D44" i="2"/>
  <c r="AG44" i="2"/>
  <c r="AH44" i="2"/>
  <c r="AJ44" i="2"/>
  <c r="AK44" i="2"/>
  <c r="AM45" i="2"/>
  <c r="AN45" i="2"/>
  <c r="AM46" i="2"/>
  <c r="AN46" i="2"/>
  <c r="AM47" i="2"/>
  <c r="AN47" i="2"/>
  <c r="AM48" i="2"/>
  <c r="AN48" i="2"/>
  <c r="AM49" i="2"/>
  <c r="AN49" i="2"/>
  <c r="AM50" i="2"/>
  <c r="AN50" i="2"/>
  <c r="AM51" i="2"/>
  <c r="AN51" i="2"/>
  <c r="AM52" i="2"/>
  <c r="AN52" i="2"/>
  <c r="AM53" i="2"/>
  <c r="AN53" i="2"/>
  <c r="AM54" i="2"/>
  <c r="AN54" i="2"/>
  <c r="AM55" i="2"/>
  <c r="AN55" i="2"/>
  <c r="AM56" i="2"/>
  <c r="AN56" i="2"/>
  <c r="C57" i="2"/>
  <c r="D57" i="2"/>
  <c r="AG57" i="2"/>
  <c r="AH57" i="2"/>
  <c r="AJ57" i="2"/>
  <c r="AK57" i="2"/>
  <c r="AM58" i="2"/>
  <c r="AN58" i="2"/>
  <c r="AM59" i="2"/>
  <c r="AN59" i="2"/>
  <c r="AM60" i="2"/>
  <c r="AN60" i="2"/>
  <c r="AM61" i="2"/>
  <c r="AN61" i="2"/>
  <c r="AM62" i="2"/>
  <c r="AN62" i="2"/>
  <c r="AM63" i="2"/>
  <c r="AN63" i="2"/>
  <c r="AM64" i="2"/>
  <c r="AN64" i="2"/>
  <c r="AM65" i="2"/>
  <c r="AN65" i="2"/>
  <c r="AM66" i="2"/>
  <c r="AN66" i="2"/>
  <c r="AM67" i="2"/>
  <c r="AN67" i="2"/>
  <c r="AM68" i="2"/>
  <c r="AN68" i="2"/>
  <c r="AM69" i="2"/>
  <c r="AN69" i="2"/>
  <c r="C70" i="2"/>
  <c r="D70" i="2"/>
  <c r="AG70" i="2"/>
  <c r="AH70" i="2"/>
  <c r="AJ70" i="2"/>
  <c r="AK70" i="2"/>
  <c r="AM71" i="2"/>
  <c r="AN71" i="2"/>
  <c r="AM72" i="2"/>
  <c r="AN72" i="2"/>
  <c r="AM73" i="2"/>
  <c r="AN73" i="2"/>
  <c r="AM74" i="2"/>
  <c r="AN74" i="2"/>
  <c r="AM75" i="2"/>
  <c r="AN75" i="2"/>
  <c r="AM76" i="2"/>
  <c r="AN76" i="2"/>
  <c r="AL77" i="2"/>
  <c r="AM77" i="2"/>
  <c r="AN77" i="2"/>
  <c r="AM78" i="2"/>
  <c r="AN78" i="2"/>
  <c r="AM79" i="2"/>
  <c r="AN79" i="2"/>
  <c r="AM80" i="2"/>
  <c r="AN80" i="2"/>
  <c r="AM81" i="2"/>
  <c r="AN81" i="2"/>
  <c r="AM82" i="2"/>
  <c r="AN82" i="2"/>
  <c r="C83" i="2"/>
  <c r="D83" i="2"/>
  <c r="AG83" i="2"/>
  <c r="AH83" i="2"/>
  <c r="AJ83" i="2"/>
  <c r="AK83" i="2"/>
  <c r="AM84" i="2"/>
  <c r="AN84" i="2"/>
  <c r="AM85" i="2"/>
  <c r="AN85" i="2"/>
  <c r="AM86" i="2"/>
  <c r="AN86" i="2"/>
  <c r="AM87" i="2"/>
  <c r="AN87" i="2"/>
  <c r="AM88" i="2"/>
  <c r="AN88" i="2"/>
  <c r="AM89" i="2"/>
  <c r="AN89" i="2"/>
  <c r="AM90" i="2"/>
  <c r="AN90" i="2"/>
  <c r="AM91" i="2"/>
  <c r="AN91" i="2"/>
  <c r="AM92" i="2"/>
  <c r="AN92" i="2"/>
  <c r="AM93" i="2"/>
  <c r="AN93" i="2"/>
  <c r="AM94" i="2"/>
  <c r="AN94" i="2"/>
  <c r="AM95" i="2"/>
  <c r="AN95" i="2"/>
  <c r="C96" i="2"/>
  <c r="D96" i="2"/>
  <c r="AG96" i="2"/>
  <c r="AH96" i="2"/>
  <c r="AJ96" i="2"/>
  <c r="AK96" i="2"/>
  <c r="AL97" i="2"/>
  <c r="AM97" i="2"/>
  <c r="AN97" i="2"/>
  <c r="AL98" i="2"/>
  <c r="AM98" i="2"/>
  <c r="AL99" i="2"/>
  <c r="AM99" i="2"/>
  <c r="AM100" i="2"/>
  <c r="AM101" i="2"/>
  <c r="AM102" i="2"/>
  <c r="AM103" i="2"/>
  <c r="AM104" i="2"/>
  <c r="AL105" i="2"/>
  <c r="AM105" i="2"/>
  <c r="AL106" i="2"/>
  <c r="AM106" i="2"/>
  <c r="AM107" i="2"/>
  <c r="AM108" i="2"/>
  <c r="C109" i="2"/>
  <c r="D109" i="2"/>
  <c r="AG109" i="2"/>
  <c r="AH109" i="2"/>
  <c r="AJ109" i="2"/>
  <c r="AK109" i="2"/>
  <c r="C122" i="2"/>
  <c r="D122" i="2"/>
  <c r="AG122" i="2"/>
  <c r="AH122" i="2"/>
  <c r="AJ122" i="2"/>
  <c r="AK122" i="2"/>
  <c r="X18" i="1"/>
  <c r="Y18" i="1"/>
  <c r="X31" i="1"/>
  <c r="Y31" i="1"/>
  <c r="X44" i="1"/>
  <c r="Y44" i="1"/>
  <c r="X57" i="1"/>
  <c r="Y57" i="1"/>
  <c r="X70" i="1"/>
  <c r="Y70" i="1"/>
  <c r="X83" i="1"/>
  <c r="Y83" i="1"/>
  <c r="X96" i="1"/>
  <c r="Y96" i="1"/>
  <c r="AN83" i="2" l="1"/>
  <c r="AM70" i="2"/>
  <c r="AN122" i="2"/>
  <c r="AA18" i="1"/>
  <c r="AA44" i="1"/>
  <c r="AA70" i="1"/>
  <c r="AA96" i="1"/>
  <c r="AB18" i="1"/>
  <c r="AB44" i="1"/>
  <c r="AB70" i="1"/>
  <c r="AB96" i="1"/>
  <c r="AA31" i="1"/>
  <c r="AA57" i="1"/>
  <c r="AA83" i="1"/>
  <c r="AB31" i="1"/>
  <c r="AB57" i="1"/>
  <c r="AB83" i="1"/>
  <c r="AN96" i="2"/>
  <c r="AN70" i="2"/>
  <c r="AM31" i="2"/>
  <c r="AM96" i="2"/>
  <c r="AN57" i="2"/>
  <c r="AN44" i="2"/>
  <c r="AN18" i="2"/>
  <c r="AN109" i="2"/>
  <c r="AM44" i="2"/>
  <c r="AM109" i="2"/>
  <c r="AM83" i="2"/>
  <c r="AN31" i="2"/>
  <c r="AM18" i="2"/>
  <c r="AM57" i="2"/>
  <c r="AM122" i="2"/>
</calcChain>
</file>

<file path=xl/sharedStrings.xml><?xml version="1.0" encoding="utf-8"?>
<sst xmlns="http://schemas.openxmlformats.org/spreadsheetml/2006/main" count="646" uniqueCount="42">
  <si>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</si>
  <si>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</si>
  <si>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</si>
  <si>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</si>
  <si>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</si>
  <si>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</si>
  <si>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</si>
  <si>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</si>
  <si>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</si>
  <si>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</si>
  <si>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</si>
  <si>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</si>
  <si>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</si>
  <si>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</si>
  <si>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</si>
  <si>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</si>
  <si>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</si>
  <si>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</si>
  <si>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Exports</t>
  </si>
  <si>
    <t>Imports</t>
  </si>
  <si>
    <t>Malaysia</t>
  </si>
  <si>
    <t>All countries</t>
  </si>
  <si>
    <t>Total quantity in tons</t>
  </si>
  <si>
    <t>Total FOB value (R'000)</t>
  </si>
  <si>
    <t>Malawi</t>
  </si>
  <si>
    <t>Zambia</t>
  </si>
  <si>
    <t>Zimbabwe</t>
  </si>
  <si>
    <t>United Kingdom</t>
  </si>
  <si>
    <t>Mozambique</t>
  </si>
  <si>
    <t>Botswana</t>
  </si>
  <si>
    <t>Congo, Dem Rem of</t>
  </si>
  <si>
    <t>Saudi Arabia</t>
  </si>
  <si>
    <t>Namibia</t>
  </si>
  <si>
    <t>Nigeria</t>
  </si>
  <si>
    <t>India</t>
  </si>
  <si>
    <t>Spain</t>
  </si>
  <si>
    <t>Old: Tariff Line 1513.21 Palm kernel oil - Crude</t>
  </si>
  <si>
    <t>Tariff Line 1513.21.10 Palm kernel oil - Crude - For Cooking Food</t>
  </si>
  <si>
    <t>Month</t>
  </si>
  <si>
    <t>Lesotho</t>
  </si>
  <si>
    <t>Unknown</t>
  </si>
  <si>
    <t>Eswatini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</si>
</sst>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sz val="11"/>
      <color indexed="8"/>
      <name val="Calibri"/>
      <family val="2"/>
      <scheme val="minor"/>
    </font>
    <font>
      <sz val="16"/>
      <color indexed="8"/>
      <name val="Calibri"/>
      <family val="2"/>
    </font>
    <font>
      <b/>
      <sz val="11"/>
      <color rgb="FF0000FF"/>
      <name val="Calibri"/>
      <family val="2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</font>
    <font>
      <b/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6" tint="-0.249977111117893"/>
      <name val="Calibri"/>
      <family val="2"/>
    </font>
    <font>
      <sz val="11"/>
      <color theme="6" tint="-0.249977111117893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0" fillId="0" borderId="1" xfId="0" applyBorder="1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horizontal="center" wrapText="1"/>
    </xf>
    <xf numFmtId="4" fontId="0" fillId="0" borderId="0" xfId="0" applyNumberFormat="1"/>
    <xf numFmtId="164" fontId="0" fillId="0" borderId="3" xfId="0" applyNumberFormat="1" applyBorder="1" applyAlignment="1">
      <alignment wrapText="1"/>
    </xf>
    <xf numFmtId="4" fontId="0" fillId="0" borderId="1" xfId="0" applyNumberFormat="1" applyBorder="1"/>
    <xf numFmtId="164" fontId="0" fillId="0" borderId="0" xfId="0" applyNumberFormat="1"/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4" fontId="3" fillId="0" borderId="1" xfId="0" applyNumberFormat="1" applyFont="1" applyBorder="1" applyAlignment="1">
      <alignment horizontal="right" wrapText="1"/>
    </xf>
    <xf numFmtId="4" fontId="0" fillId="0" borderId="4" xfId="0" applyNumberFormat="1" applyBorder="1" applyAlignment="1">
      <alignment wrapText="1"/>
    </xf>
    <xf numFmtId="4" fontId="0" fillId="0" borderId="7" xfId="0" applyNumberFormat="1" applyBorder="1" applyAlignment="1">
      <alignment wrapText="1"/>
    </xf>
    <xf numFmtId="164" fontId="0" fillId="0" borderId="10" xfId="0" applyNumberFormat="1" applyBorder="1" applyAlignment="1">
      <alignment wrapText="1"/>
    </xf>
    <xf numFmtId="0" fontId="0" fillId="0" borderId="11" xfId="0" applyBorder="1"/>
    <xf numFmtId="4" fontId="0" fillId="0" borderId="11" xfId="0" applyNumberFormat="1" applyBorder="1"/>
    <xf numFmtId="164" fontId="0" fillId="0" borderId="8" xfId="0" applyNumberFormat="1" applyBorder="1" applyAlignment="1">
      <alignment wrapText="1"/>
    </xf>
    <xf numFmtId="4" fontId="0" fillId="0" borderId="9" xfId="0" applyNumberFormat="1" applyBorder="1" applyAlignment="1">
      <alignment wrapText="1"/>
    </xf>
    <xf numFmtId="0" fontId="1" fillId="0" borderId="14" xfId="0" applyFont="1" applyBorder="1" applyAlignment="1">
      <alignment horizontal="center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7" fillId="2" borderId="14" xfId="0" applyNumberFormat="1" applyFont="1" applyFill="1" applyBorder="1"/>
    <xf numFmtId="164" fontId="7" fillId="2" borderId="5" xfId="0" applyNumberFormat="1" applyFont="1" applyFill="1" applyBorder="1" applyAlignment="1">
      <alignment wrapText="1"/>
    </xf>
    <xf numFmtId="4" fontId="7" fillId="2" borderId="6" xfId="0" applyNumberFormat="1" applyFont="1" applyFill="1" applyBorder="1" applyAlignment="1">
      <alignment wrapText="1"/>
    </xf>
    <xf numFmtId="0" fontId="0" fillId="3" borderId="0" xfId="0" applyFill="1"/>
    <xf numFmtId="164" fontId="0" fillId="3" borderId="0" xfId="0" applyNumberFormat="1" applyFill="1"/>
    <xf numFmtId="4" fontId="0" fillId="3" borderId="0" xfId="0" applyNumberFormat="1" applyFill="1"/>
    <xf numFmtId="0" fontId="1" fillId="3" borderId="0" xfId="0" applyFont="1" applyFill="1" applyAlignment="1">
      <alignment wrapText="1"/>
    </xf>
    <xf numFmtId="0" fontId="2" fillId="3" borderId="0" xfId="0" applyFont="1" applyFill="1" applyAlignment="1">
      <alignment horizontal="left" wrapText="1"/>
    </xf>
    <xf numFmtId="4" fontId="2" fillId="3" borderId="0" xfId="0" applyNumberFormat="1" applyFont="1" applyFill="1" applyAlignment="1">
      <alignment wrapText="1"/>
    </xf>
    <xf numFmtId="164" fontId="2" fillId="3" borderId="0" xfId="0" applyNumberFormat="1" applyFont="1" applyFill="1" applyAlignment="1">
      <alignment wrapText="1"/>
    </xf>
    <xf numFmtId="4" fontId="1" fillId="3" borderId="0" xfId="0" applyNumberFormat="1" applyFont="1" applyFill="1" applyAlignment="1">
      <alignment wrapText="1"/>
    </xf>
    <xf numFmtId="164" fontId="1" fillId="3" borderId="0" xfId="0" applyNumberFormat="1" applyFont="1" applyFill="1" applyAlignment="1">
      <alignment wrapText="1"/>
    </xf>
    <xf numFmtId="0" fontId="9" fillId="2" borderId="16" xfId="0" applyFont="1" applyFill="1" applyBorder="1"/>
    <xf numFmtId="4" fontId="9" fillId="2" borderId="14" xfId="0" applyNumberFormat="1" applyFont="1" applyFill="1" applyBorder="1"/>
    <xf numFmtId="164" fontId="9" fillId="2" borderId="5" xfId="0" applyNumberFormat="1" applyFont="1" applyFill="1" applyBorder="1" applyAlignment="1">
      <alignment wrapText="1"/>
    </xf>
    <xf numFmtId="4" fontId="9" fillId="2" borderId="6" xfId="0" applyNumberFormat="1" applyFont="1" applyFill="1" applyBorder="1" applyAlignment="1">
      <alignment wrapText="1"/>
    </xf>
    <xf numFmtId="164" fontId="5" fillId="2" borderId="17" xfId="0" applyNumberFormat="1" applyFont="1" applyFill="1" applyBorder="1" applyAlignment="1">
      <alignment horizontal="center" vertical="center" wrapText="1"/>
    </xf>
    <xf numFmtId="4" fontId="5" fillId="2" borderId="18" xfId="0" applyNumberFormat="1" applyFont="1" applyFill="1" applyBorder="1" applyAlignment="1">
      <alignment horizontal="center" vertical="center" wrapText="1"/>
    </xf>
    <xf numFmtId="164" fontId="0" fillId="0" borderId="8" xfId="0" applyNumberFormat="1" applyBorder="1"/>
    <xf numFmtId="4" fontId="0" fillId="0" borderId="9" xfId="0" applyNumberFormat="1" applyBorder="1"/>
    <xf numFmtId="164" fontId="0" fillId="0" borderId="3" xfId="0" applyNumberFormat="1" applyBorder="1"/>
    <xf numFmtId="4" fontId="0" fillId="0" borderId="4" xfId="0" applyNumberFormat="1" applyBorder="1"/>
    <xf numFmtId="164" fontId="3" fillId="0" borderId="3" xfId="0" applyNumberFormat="1" applyFont="1" applyBorder="1" applyAlignment="1">
      <alignment horizontal="right" wrapText="1"/>
    </xf>
    <xf numFmtId="164" fontId="7" fillId="2" borderId="5" xfId="0" applyNumberFormat="1" applyFont="1" applyFill="1" applyBorder="1"/>
    <xf numFmtId="4" fontId="7" fillId="2" borderId="6" xfId="0" applyNumberFormat="1" applyFont="1" applyFill="1" applyBorder="1"/>
    <xf numFmtId="4" fontId="0" fillId="0" borderId="3" xfId="0" applyNumberFormat="1" applyBorder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0" fillId="0" borderId="3" xfId="0" applyBorder="1"/>
    <xf numFmtId="0" fontId="0" fillId="0" borderId="4" xfId="0" applyBorder="1"/>
    <xf numFmtId="0" fontId="7" fillId="2" borderId="25" xfId="0" applyFont="1" applyFill="1" applyBorder="1"/>
    <xf numFmtId="0" fontId="5" fillId="2" borderId="6" xfId="0" applyFont="1" applyFill="1" applyBorder="1"/>
    <xf numFmtId="164" fontId="9" fillId="2" borderId="5" xfId="0" applyNumberFormat="1" applyFont="1" applyFill="1" applyBorder="1"/>
    <xf numFmtId="4" fontId="9" fillId="2" borderId="6" xfId="0" applyNumberFormat="1" applyFont="1" applyFill="1" applyBorder="1"/>
    <xf numFmtId="0" fontId="1" fillId="0" borderId="15" xfId="0" applyFont="1" applyBorder="1" applyAlignment="1">
      <alignment horizontal="center" vertical="center" wrapText="1"/>
    </xf>
    <xf numFmtId="0" fontId="0" fillId="0" borderId="12" xfId="0" applyBorder="1"/>
    <xf numFmtId="0" fontId="0" fillId="0" borderId="2" xfId="0" applyBorder="1"/>
    <xf numFmtId="0" fontId="8" fillId="2" borderId="15" xfId="0" applyFont="1" applyFill="1" applyBorder="1"/>
    <xf numFmtId="4" fontId="4" fillId="3" borderId="0" xfId="0" applyNumberFormat="1" applyFont="1" applyFill="1" applyAlignment="1">
      <alignment wrapText="1"/>
    </xf>
    <xf numFmtId="0" fontId="7" fillId="2" borderId="6" xfId="0" applyFont="1" applyFill="1" applyBorder="1"/>
    <xf numFmtId="0" fontId="10" fillId="2" borderId="25" xfId="0" applyFont="1" applyFill="1" applyBorder="1"/>
    <xf numFmtId="0" fontId="10" fillId="2" borderId="6" xfId="0" applyFont="1" applyFill="1" applyBorder="1"/>
    <xf numFmtId="164" fontId="10" fillId="2" borderId="5" xfId="0" applyNumberFormat="1" applyFont="1" applyFill="1" applyBorder="1"/>
    <xf numFmtId="4" fontId="10" fillId="2" borderId="14" xfId="0" applyNumberFormat="1" applyFont="1" applyFill="1" applyBorder="1"/>
    <xf numFmtId="4" fontId="10" fillId="2" borderId="6" xfId="0" applyNumberFormat="1" applyFont="1" applyFill="1" applyBorder="1"/>
    <xf numFmtId="164" fontId="11" fillId="0" borderId="27" xfId="0" applyNumberFormat="1" applyFont="1" applyBorder="1"/>
    <xf numFmtId="4" fontId="11" fillId="0" borderId="0" xfId="0" applyNumberFormat="1" applyFont="1"/>
    <xf numFmtId="164" fontId="11" fillId="0" borderId="1" xfId="0" applyNumberFormat="1" applyFont="1" applyBorder="1"/>
    <xf numFmtId="4" fontId="11" fillId="0" borderId="1" xfId="0" applyNumberFormat="1" applyFont="1" applyBorder="1"/>
    <xf numFmtId="4" fontId="0" fillId="0" borderId="28" xfId="0" applyNumberFormat="1" applyBorder="1"/>
    <xf numFmtId="164" fontId="0" fillId="0" borderId="1" xfId="0" applyNumberFormat="1" applyBorder="1"/>
    <xf numFmtId="164" fontId="12" fillId="0" borderId="1" xfId="0" applyNumberFormat="1" applyFont="1" applyBorder="1"/>
    <xf numFmtId="4" fontId="12" fillId="0" borderId="1" xfId="0" applyNumberFormat="1" applyFont="1" applyBorder="1"/>
    <xf numFmtId="4" fontId="13" fillId="2" borderId="18" xfId="0" applyNumberFormat="1" applyFont="1" applyFill="1" applyBorder="1" applyAlignment="1">
      <alignment horizontal="center" vertical="center" wrapText="1"/>
    </xf>
    <xf numFmtId="164" fontId="13" fillId="2" borderId="17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164" fontId="15" fillId="0" borderId="1" xfId="0" applyNumberFormat="1" applyFont="1" applyBorder="1"/>
    <xf numFmtId="4" fontId="15" fillId="0" borderId="1" xfId="0" applyNumberFormat="1" applyFont="1" applyBorder="1"/>
    <xf numFmtId="4" fontId="4" fillId="3" borderId="26" xfId="0" applyNumberFormat="1" applyFont="1" applyFill="1" applyBorder="1" applyAlignment="1">
      <alignment horizontal="left" wrapText="1"/>
    </xf>
    <xf numFmtId="4" fontId="2" fillId="3" borderId="0" xfId="0" applyNumberFormat="1" applyFont="1" applyFill="1" applyAlignment="1">
      <alignment horizontal="left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4" fontId="5" fillId="2" borderId="17" xfId="0" applyNumberFormat="1" applyFont="1" applyFill="1" applyBorder="1" applyAlignment="1">
      <alignment horizontal="center" vertical="center" wrapText="1"/>
    </xf>
    <xf numFmtId="4" fontId="5" fillId="2" borderId="19" xfId="0" applyNumberFormat="1" applyFont="1" applyFill="1" applyBorder="1" applyAlignment="1">
      <alignment horizontal="center" vertical="center" wrapText="1"/>
    </xf>
    <xf numFmtId="4" fontId="5" fillId="2" borderId="18" xfId="0" applyNumberFormat="1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4" fontId="5" fillId="2" borderId="20" xfId="0" applyNumberFormat="1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4" fontId="13" fillId="2" borderId="17" xfId="0" applyNumberFormat="1" applyFont="1" applyFill="1" applyBorder="1" applyAlignment="1">
      <alignment horizontal="center" vertical="center" wrapText="1"/>
    </xf>
    <xf numFmtId="4" fontId="13" fillId="2" borderId="19" xfId="0" applyNumberFormat="1" applyFont="1" applyFill="1" applyBorder="1" applyAlignment="1">
      <alignment horizontal="center" vertical="center" wrapText="1"/>
    </xf>
    <xf numFmtId="4" fontId="13" fillId="2" borderId="18" xfId="0" applyNumberFormat="1" applyFont="1" applyFill="1" applyBorder="1" applyAlignment="1">
      <alignment horizontal="center" vertical="center" wrapText="1"/>
    </xf>
    <xf numFmtId="4" fontId="13" fillId="2" borderId="20" xfId="0" applyNumberFormat="1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T265"/>
  <sheetViews>
    <sheetView tabSelected="1" zoomScaleNormal="100" workbookViewId="0">
      <pane xSplit="2" ySplit="5" topLeftCell="C253" activePane="bottomRight" state="frozen"/>
      <selection pane="topRight" activeCell="B1" sqref="B1"/>
      <selection pane="bottomLeft" activeCell="A6" sqref="A6"/>
      <selection pane="bottomRight" activeCell="A256" sqref="A256"/>
    </sheetView>
  </sheetViews>
  <sheetFormatPr defaultRowHeight="14.4" x14ac:dyDescent="0.3"/>
  <cols>
    <col min="2" max="2" width="11.6640625" customWidth="1"/>
    <col min="3" max="5" width="9.6640625" style="7" customWidth="1"/>
    <col min="6" max="8" width="9.5546875" customWidth="1"/>
    <col min="9" max="9" width="9.6640625" style="10" customWidth="1"/>
    <col min="10" max="10" width="9.5546875" style="7" customWidth="1"/>
    <col min="11" max="11" width="9.109375" style="7"/>
    <col min="12" max="14" width="9.6640625" style="7" customWidth="1"/>
    <col min="15" max="15" width="9.109375" style="7" customWidth="1"/>
    <col min="16" max="16" width="10.44140625" style="7" customWidth="1"/>
    <col min="17" max="17" width="11.109375" style="7" customWidth="1"/>
    <col min="18" max="18" width="9.109375" style="10"/>
    <col min="19" max="19" width="10.33203125" style="7" bestFit="1" customWidth="1"/>
    <col min="20" max="20" width="10.5546875" style="7" customWidth="1"/>
    <col min="21" max="21" width="9.109375" style="10"/>
    <col min="22" max="22" width="10.33203125" style="7" bestFit="1" customWidth="1"/>
    <col min="23" max="23" width="10.5546875" style="7" customWidth="1"/>
    <col min="24" max="24" width="9.109375" style="10"/>
    <col min="25" max="25" width="10.33203125" style="7" bestFit="1" customWidth="1"/>
    <col min="26" max="26" width="10.5546875" style="7" customWidth="1"/>
    <col min="27" max="27" width="11" style="10" customWidth="1"/>
    <col min="28" max="28" width="11" style="7" customWidth="1"/>
    <col min="29" max="29" width="9.109375" style="7"/>
    <col min="30" max="30" width="1.6640625" style="7" customWidth="1"/>
    <col min="31" max="33" width="9.109375" style="7"/>
    <col min="34" max="34" width="1.6640625" customWidth="1"/>
    <col min="38" max="38" width="1.6640625" customWidth="1"/>
    <col min="42" max="42" width="1.6640625" customWidth="1"/>
    <col min="46" max="46" width="1.6640625" customWidth="1"/>
    <col min="50" max="50" width="1.6640625" customWidth="1"/>
    <col min="54" max="54" width="1.6640625" customWidth="1"/>
    <col min="58" max="58" width="1.6640625" customWidth="1"/>
    <col min="62" max="62" width="1.6640625" customWidth="1"/>
    <col min="66" max="66" width="1.6640625" customWidth="1"/>
    <col min="70" max="70" width="1.6640625" customWidth="1"/>
    <col min="74" max="74" width="1.6640625" customWidth="1"/>
    <col min="78" max="78" width="1.6640625" customWidth="1"/>
    <col min="79" max="79" width="12.109375" customWidth="1"/>
    <col min="82" max="82" width="1.6640625" customWidth="1"/>
    <col min="86" max="86" width="1.6640625" customWidth="1"/>
    <col min="90" max="90" width="1.6640625" customWidth="1"/>
    <col min="94" max="94" width="1.6640625" customWidth="1"/>
  </cols>
  <sheetData>
    <row r="1" spans="1:176" s="30" customFormat="1" ht="6.75" customHeight="1" x14ac:dyDescent="0.3">
      <c r="C1" s="32"/>
      <c r="D1" s="32"/>
      <c r="E1" s="32"/>
      <c r="I1" s="31"/>
      <c r="J1" s="32"/>
      <c r="K1" s="32"/>
      <c r="L1" s="32"/>
      <c r="M1" s="32"/>
      <c r="N1" s="32"/>
      <c r="O1" s="32"/>
      <c r="P1" s="32"/>
      <c r="Q1" s="32"/>
      <c r="R1" s="31"/>
      <c r="S1" s="32"/>
      <c r="T1" s="32"/>
      <c r="U1" s="31"/>
      <c r="V1" s="32"/>
      <c r="W1" s="32"/>
      <c r="X1" s="31"/>
      <c r="Y1" s="32"/>
      <c r="Z1" s="32"/>
      <c r="AA1" s="31"/>
      <c r="AB1" s="32"/>
      <c r="AC1" s="32"/>
      <c r="AD1" s="32"/>
      <c r="AE1" s="32"/>
      <c r="AF1" s="32"/>
      <c r="AG1" s="32"/>
    </row>
    <row r="2" spans="1:176" s="33" customFormat="1" ht="21" customHeight="1" x14ac:dyDescent="0.4">
      <c r="B2" s="34" t="s">
        <v>19</v>
      </c>
      <c r="C2" s="90" t="s">
        <v>37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36"/>
      <c r="AB2" s="35"/>
      <c r="AC2" s="35"/>
      <c r="AD2" s="35"/>
      <c r="AE2" s="35"/>
      <c r="AF2" s="35"/>
      <c r="AG2" s="35"/>
      <c r="AH2" s="35"/>
      <c r="AI2" s="35"/>
      <c r="AJ2" s="35"/>
    </row>
    <row r="3" spans="1:176" s="33" customFormat="1" ht="21" customHeight="1" thickBot="1" x14ac:dyDescent="0.45">
      <c r="C3" s="89" t="s">
        <v>36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38"/>
      <c r="AB3" s="37"/>
      <c r="AC3" s="37"/>
      <c r="AD3" s="37"/>
      <c r="AE3" s="37"/>
      <c r="AF3" s="37"/>
      <c r="AG3" s="37"/>
    </row>
    <row r="4" spans="1:176" s="13" customFormat="1" ht="45" customHeight="1" x14ac:dyDescent="0.3">
      <c r="A4" s="91" t="s">
        <v>0</v>
      </c>
      <c r="B4" s="92"/>
      <c r="C4" s="99" t="s">
        <v>29</v>
      </c>
      <c r="D4" s="97"/>
      <c r="E4" s="98"/>
      <c r="F4" s="96" t="s">
        <v>34</v>
      </c>
      <c r="G4" s="97"/>
      <c r="H4" s="98"/>
      <c r="I4" s="93" t="s">
        <v>20</v>
      </c>
      <c r="J4" s="94"/>
      <c r="K4" s="95"/>
      <c r="L4" s="99" t="s">
        <v>28</v>
      </c>
      <c r="M4" s="97"/>
      <c r="N4" s="98"/>
      <c r="O4" s="93" t="s">
        <v>32</v>
      </c>
      <c r="P4" s="94"/>
      <c r="Q4" s="95"/>
      <c r="R4" s="93" t="s">
        <v>33</v>
      </c>
      <c r="S4" s="94"/>
      <c r="T4" s="95"/>
      <c r="U4" s="93" t="s">
        <v>35</v>
      </c>
      <c r="V4" s="94"/>
      <c r="W4" s="95"/>
      <c r="X4" s="93" t="s">
        <v>27</v>
      </c>
      <c r="Y4" s="94"/>
      <c r="Z4" s="95"/>
      <c r="AA4" s="43" t="s">
        <v>21</v>
      </c>
      <c r="AB4" s="44" t="s">
        <v>21</v>
      </c>
      <c r="AC4" s="11"/>
      <c r="AD4" s="12"/>
      <c r="AE4" s="11"/>
      <c r="AF4" s="11"/>
      <c r="AG4" s="11"/>
      <c r="AI4" s="14"/>
      <c r="AJ4" s="14"/>
      <c r="AK4" s="14"/>
      <c r="AM4" s="14"/>
      <c r="AN4" s="14"/>
      <c r="AO4" s="14"/>
      <c r="AQ4" s="14"/>
      <c r="AR4" s="14"/>
      <c r="AS4" s="14"/>
      <c r="AU4" s="14"/>
      <c r="AV4" s="14"/>
      <c r="AW4" s="14"/>
      <c r="AY4" s="14"/>
      <c r="AZ4" s="14"/>
      <c r="BA4" s="14"/>
      <c r="BC4" s="14"/>
      <c r="BD4" s="14"/>
      <c r="BE4" s="14"/>
      <c r="BG4" s="14"/>
      <c r="BH4" s="14"/>
      <c r="BI4" s="14"/>
      <c r="BK4" s="14"/>
      <c r="BL4" s="14"/>
      <c r="BM4" s="14"/>
      <c r="BO4" s="14"/>
      <c r="BP4" s="14"/>
      <c r="BQ4" s="14"/>
      <c r="BS4" s="14"/>
      <c r="BT4" s="14"/>
      <c r="BU4" s="14"/>
      <c r="BW4" s="14"/>
      <c r="BX4" s="14"/>
      <c r="BY4" s="14"/>
      <c r="CA4" s="14"/>
      <c r="CB4" s="14"/>
      <c r="CC4" s="14"/>
      <c r="CE4" s="14"/>
      <c r="CF4" s="14"/>
      <c r="CG4" s="14"/>
      <c r="CI4" s="14"/>
      <c r="CJ4" s="14"/>
      <c r="CK4" s="14"/>
      <c r="CM4" s="14"/>
      <c r="CN4" s="14"/>
      <c r="CO4" s="14"/>
      <c r="CQ4" s="14"/>
      <c r="CR4" s="14"/>
      <c r="CS4" s="14"/>
    </row>
    <row r="5" spans="1:176" ht="45" customHeight="1" thickBot="1" x14ac:dyDescent="0.35">
      <c r="A5" s="53" t="s">
        <v>1</v>
      </c>
      <c r="B5" s="54" t="s">
        <v>38</v>
      </c>
      <c r="C5" s="25" t="s">
        <v>2</v>
      </c>
      <c r="D5" s="24" t="s">
        <v>3</v>
      </c>
      <c r="E5" s="26" t="s">
        <v>4</v>
      </c>
      <c r="F5" s="25" t="s">
        <v>2</v>
      </c>
      <c r="G5" s="24" t="s">
        <v>3</v>
      </c>
      <c r="H5" s="26" t="s">
        <v>4</v>
      </c>
      <c r="I5" s="25" t="s">
        <v>2</v>
      </c>
      <c r="J5" s="24" t="s">
        <v>3</v>
      </c>
      <c r="K5" s="26" t="s">
        <v>4</v>
      </c>
      <c r="L5" s="25" t="s">
        <v>2</v>
      </c>
      <c r="M5" s="24" t="s">
        <v>3</v>
      </c>
      <c r="N5" s="26" t="s">
        <v>4</v>
      </c>
      <c r="O5" s="25" t="s">
        <v>2</v>
      </c>
      <c r="P5" s="24" t="s">
        <v>3</v>
      </c>
      <c r="Q5" s="26" t="s">
        <v>4</v>
      </c>
      <c r="R5" s="25" t="s">
        <v>2</v>
      </c>
      <c r="S5" s="24" t="s">
        <v>3</v>
      </c>
      <c r="T5" s="26" t="s">
        <v>4</v>
      </c>
      <c r="U5" s="25" t="s">
        <v>2</v>
      </c>
      <c r="V5" s="24" t="s">
        <v>3</v>
      </c>
      <c r="W5" s="26" t="s">
        <v>4</v>
      </c>
      <c r="X5" s="25" t="s">
        <v>2</v>
      </c>
      <c r="Y5" s="24" t="s">
        <v>3</v>
      </c>
      <c r="Z5" s="26" t="s">
        <v>4</v>
      </c>
      <c r="AA5" s="25" t="s">
        <v>22</v>
      </c>
      <c r="AB5" s="26" t="s">
        <v>23</v>
      </c>
      <c r="AC5" s="5"/>
      <c r="AD5" s="6"/>
      <c r="AE5" s="5"/>
      <c r="AF5" s="5"/>
      <c r="AG5" s="5"/>
      <c r="AH5" s="2"/>
      <c r="AI5" s="1"/>
      <c r="AJ5" s="1"/>
      <c r="AK5" s="1"/>
      <c r="AL5" s="2"/>
      <c r="AM5" s="1"/>
      <c r="AN5" s="1"/>
      <c r="AO5" s="1"/>
      <c r="AP5" s="2"/>
      <c r="AQ5" s="1"/>
      <c r="AR5" s="1"/>
      <c r="AS5" s="1"/>
      <c r="AT5" s="2"/>
      <c r="AU5" s="1"/>
      <c r="AV5" s="1"/>
      <c r="AW5" s="1"/>
      <c r="AX5" s="2"/>
      <c r="AY5" s="1"/>
      <c r="AZ5" s="1"/>
      <c r="BA5" s="1"/>
      <c r="BB5" s="2"/>
      <c r="BC5" s="1"/>
      <c r="BD5" s="1"/>
      <c r="BE5" s="1"/>
      <c r="BF5" s="2"/>
      <c r="BG5" s="1"/>
      <c r="BH5" s="1"/>
      <c r="BI5" s="1"/>
      <c r="BJ5" s="2"/>
      <c r="BK5" s="1"/>
      <c r="BL5" s="1"/>
      <c r="BM5" s="1"/>
      <c r="BN5" s="2"/>
      <c r="BO5" s="1"/>
      <c r="BP5" s="1"/>
      <c r="BQ5" s="1"/>
      <c r="BR5" s="2"/>
      <c r="BS5" s="1"/>
      <c r="BT5" s="1"/>
      <c r="BU5" s="1"/>
      <c r="BV5" s="2"/>
      <c r="BW5" s="1"/>
      <c r="BX5" s="1"/>
      <c r="BY5" s="1"/>
      <c r="BZ5" s="2"/>
      <c r="CA5" s="1"/>
      <c r="CB5" s="1"/>
      <c r="CC5" s="1"/>
      <c r="CD5" s="2"/>
      <c r="CE5" s="1"/>
      <c r="CF5" s="1"/>
      <c r="CG5" s="1"/>
      <c r="CH5" s="2"/>
      <c r="CI5" s="1"/>
      <c r="CJ5" s="1"/>
      <c r="CK5" s="1"/>
      <c r="CL5" s="2"/>
      <c r="CM5" s="1"/>
      <c r="CN5" s="1"/>
      <c r="CO5" s="1"/>
      <c r="CP5" s="2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</row>
    <row r="6" spans="1:176" x14ac:dyDescent="0.3">
      <c r="A6" s="55">
        <v>2006</v>
      </c>
      <c r="B6" s="56" t="s">
        <v>5</v>
      </c>
      <c r="C6" s="45">
        <v>0</v>
      </c>
      <c r="D6" s="20">
        <v>0</v>
      </c>
      <c r="E6" s="46">
        <v>0</v>
      </c>
      <c r="F6" s="45">
        <v>0</v>
      </c>
      <c r="G6" s="20">
        <v>0</v>
      </c>
      <c r="H6" s="46">
        <v>0</v>
      </c>
      <c r="I6" s="45">
        <v>0</v>
      </c>
      <c r="J6" s="20">
        <v>0</v>
      </c>
      <c r="K6" s="46">
        <v>0</v>
      </c>
      <c r="L6" s="45">
        <v>0</v>
      </c>
      <c r="M6" s="20">
        <v>0</v>
      </c>
      <c r="N6" s="46">
        <v>0</v>
      </c>
      <c r="O6" s="45">
        <v>0</v>
      </c>
      <c r="P6" s="20">
        <v>0</v>
      </c>
      <c r="Q6" s="46">
        <v>0</v>
      </c>
      <c r="R6" s="45">
        <v>0</v>
      </c>
      <c r="S6" s="20">
        <v>0</v>
      </c>
      <c r="T6" s="46">
        <v>0</v>
      </c>
      <c r="U6" s="45">
        <v>0</v>
      </c>
      <c r="V6" s="20">
        <v>0</v>
      </c>
      <c r="W6" s="46">
        <v>0</v>
      </c>
      <c r="X6" s="45">
        <v>0</v>
      </c>
      <c r="Y6" s="20">
        <v>0</v>
      </c>
      <c r="Z6" s="46">
        <v>0</v>
      </c>
      <c r="AA6" s="21">
        <f t="shared" ref="AA6:AA37" si="0">I6+R6+X6</f>
        <v>0</v>
      </c>
      <c r="AB6" s="22">
        <f t="shared" ref="AB6:AB37" si="1">J6+S6+Y6</f>
        <v>0</v>
      </c>
      <c r="AC6" s="5"/>
      <c r="AD6" s="6"/>
      <c r="AE6" s="5"/>
      <c r="AF6" s="5"/>
      <c r="AG6" s="5"/>
      <c r="AH6" s="2"/>
      <c r="AI6" s="1"/>
      <c r="AJ6" s="1"/>
      <c r="AK6" s="1"/>
      <c r="AL6" s="2"/>
      <c r="AM6" s="1"/>
      <c r="AN6" s="1"/>
      <c r="AO6" s="1"/>
      <c r="AP6" s="2"/>
      <c r="AQ6" s="1"/>
      <c r="AR6" s="1"/>
      <c r="AS6" s="1"/>
      <c r="AT6" s="2"/>
      <c r="AU6" s="1"/>
      <c r="AV6" s="1"/>
      <c r="AW6" s="1"/>
      <c r="AX6" s="2"/>
      <c r="AY6" s="1"/>
      <c r="AZ6" s="1"/>
      <c r="BA6" s="1"/>
      <c r="BB6" s="2"/>
      <c r="BC6" s="1"/>
      <c r="BD6" s="1"/>
      <c r="BE6" s="1"/>
      <c r="BF6" s="2"/>
      <c r="BG6" s="1"/>
      <c r="BH6" s="1"/>
      <c r="BI6" s="1"/>
      <c r="BJ6" s="2"/>
      <c r="BK6" s="1"/>
      <c r="BL6" s="1"/>
      <c r="BM6" s="1"/>
      <c r="BN6" s="2"/>
      <c r="BO6" s="1"/>
      <c r="BP6" s="1"/>
      <c r="BQ6" s="1"/>
      <c r="BR6" s="2"/>
      <c r="BS6" s="1"/>
      <c r="BT6" s="1"/>
      <c r="BU6" s="1"/>
      <c r="BV6" s="2"/>
      <c r="BW6" s="1"/>
      <c r="BX6" s="1"/>
      <c r="BY6" s="1"/>
      <c r="BZ6" s="2"/>
      <c r="CA6" s="1"/>
      <c r="CB6" s="1"/>
      <c r="CC6" s="1"/>
      <c r="CD6" s="2"/>
      <c r="CE6" s="1"/>
      <c r="CF6" s="1"/>
      <c r="CG6" s="1"/>
      <c r="CH6" s="2"/>
      <c r="CI6" s="1"/>
      <c r="CJ6" s="1"/>
      <c r="CK6" s="1"/>
      <c r="CL6" s="2"/>
      <c r="CM6" s="1"/>
      <c r="CN6" s="1"/>
      <c r="CO6" s="1"/>
      <c r="CP6" s="2"/>
      <c r="CQ6" s="1"/>
      <c r="CR6" s="1"/>
      <c r="CS6" s="1"/>
    </row>
    <row r="7" spans="1:176" x14ac:dyDescent="0.3">
      <c r="A7" s="57">
        <v>2006</v>
      </c>
      <c r="B7" s="58" t="s">
        <v>6</v>
      </c>
      <c r="C7" s="47">
        <v>0</v>
      </c>
      <c r="D7" s="9">
        <v>0</v>
      </c>
      <c r="E7" s="48">
        <v>0</v>
      </c>
      <c r="F7" s="47">
        <v>0</v>
      </c>
      <c r="G7" s="9">
        <v>0</v>
      </c>
      <c r="H7" s="48">
        <v>0</v>
      </c>
      <c r="I7" s="47">
        <v>0</v>
      </c>
      <c r="J7" s="9">
        <v>0</v>
      </c>
      <c r="K7" s="48">
        <v>0</v>
      </c>
      <c r="L7" s="47">
        <v>0</v>
      </c>
      <c r="M7" s="9">
        <v>0</v>
      </c>
      <c r="N7" s="48">
        <v>0</v>
      </c>
      <c r="O7" s="47">
        <v>0</v>
      </c>
      <c r="P7" s="9">
        <v>0</v>
      </c>
      <c r="Q7" s="48">
        <v>0</v>
      </c>
      <c r="R7" s="47">
        <v>0</v>
      </c>
      <c r="S7" s="9">
        <v>0</v>
      </c>
      <c r="T7" s="48">
        <v>0</v>
      </c>
      <c r="U7" s="47">
        <v>0</v>
      </c>
      <c r="V7" s="9">
        <v>0</v>
      </c>
      <c r="W7" s="48">
        <v>0</v>
      </c>
      <c r="X7" s="47">
        <v>0</v>
      </c>
      <c r="Y7" s="9">
        <v>0</v>
      </c>
      <c r="Z7" s="48">
        <v>0</v>
      </c>
      <c r="AA7" s="8">
        <f t="shared" si="0"/>
        <v>0</v>
      </c>
      <c r="AB7" s="16">
        <f t="shared" si="1"/>
        <v>0</v>
      </c>
      <c r="AC7" s="5"/>
      <c r="AD7" s="6"/>
      <c r="AE7" s="5"/>
      <c r="AF7" s="5"/>
      <c r="AG7" s="5"/>
      <c r="AH7" s="2"/>
      <c r="AI7" s="1"/>
      <c r="AJ7" s="1"/>
      <c r="AK7" s="1"/>
      <c r="AL7" s="2"/>
      <c r="AM7" s="1"/>
      <c r="AN7" s="1"/>
      <c r="AO7" s="1"/>
      <c r="AP7" s="2"/>
      <c r="AQ7" s="1"/>
      <c r="AR7" s="1"/>
      <c r="AS7" s="1"/>
      <c r="AT7" s="2"/>
      <c r="AU7" s="1"/>
      <c r="AV7" s="1"/>
      <c r="AW7" s="1"/>
      <c r="AX7" s="2"/>
      <c r="AY7" s="1"/>
      <c r="AZ7" s="1"/>
      <c r="BA7" s="1"/>
      <c r="BB7" s="2"/>
      <c r="BC7" s="1"/>
      <c r="BD7" s="1"/>
      <c r="BE7" s="1"/>
      <c r="BF7" s="2"/>
      <c r="BG7" s="1"/>
      <c r="BH7" s="1"/>
      <c r="BI7" s="1"/>
      <c r="BJ7" s="2"/>
      <c r="BK7" s="1"/>
      <c r="BL7" s="1"/>
      <c r="BM7" s="1"/>
      <c r="BN7" s="2"/>
      <c r="BO7" s="1"/>
      <c r="BP7" s="1"/>
      <c r="BQ7" s="1"/>
      <c r="BR7" s="2"/>
      <c r="BS7" s="1"/>
      <c r="BT7" s="1"/>
      <c r="BU7" s="1"/>
      <c r="BV7" s="2"/>
      <c r="BW7" s="1"/>
      <c r="BX7" s="1"/>
      <c r="BY7" s="1"/>
      <c r="BZ7" s="2"/>
      <c r="CA7" s="1"/>
      <c r="CB7" s="1"/>
      <c r="CC7" s="1"/>
      <c r="CD7" s="2"/>
      <c r="CE7" s="1"/>
      <c r="CF7" s="1"/>
      <c r="CG7" s="1"/>
      <c r="CH7" s="2"/>
      <c r="CI7" s="1"/>
      <c r="CJ7" s="1"/>
      <c r="CK7" s="1"/>
      <c r="CL7" s="2"/>
      <c r="CM7" s="1"/>
      <c r="CN7" s="1"/>
      <c r="CO7" s="1"/>
      <c r="CP7" s="2"/>
      <c r="CQ7" s="1"/>
      <c r="CR7" s="1"/>
      <c r="CS7" s="1"/>
    </row>
    <row r="8" spans="1:176" x14ac:dyDescent="0.3">
      <c r="A8" s="57">
        <v>2006</v>
      </c>
      <c r="B8" s="58" t="s">
        <v>7</v>
      </c>
      <c r="C8" s="47">
        <v>0</v>
      </c>
      <c r="D8" s="9">
        <v>0</v>
      </c>
      <c r="E8" s="48">
        <v>0</v>
      </c>
      <c r="F8" s="47">
        <v>0</v>
      </c>
      <c r="G8" s="9">
        <v>0</v>
      </c>
      <c r="H8" s="48">
        <v>0</v>
      </c>
      <c r="I8" s="47">
        <v>0</v>
      </c>
      <c r="J8" s="9">
        <v>0</v>
      </c>
      <c r="K8" s="48">
        <v>0</v>
      </c>
      <c r="L8" s="47">
        <v>0</v>
      </c>
      <c r="M8" s="9">
        <v>0</v>
      </c>
      <c r="N8" s="48">
        <v>0</v>
      </c>
      <c r="O8" s="47">
        <v>0</v>
      </c>
      <c r="P8" s="9">
        <v>0</v>
      </c>
      <c r="Q8" s="48">
        <v>0</v>
      </c>
      <c r="R8" s="47">
        <v>0</v>
      </c>
      <c r="S8" s="9">
        <v>0</v>
      </c>
      <c r="T8" s="48">
        <v>0</v>
      </c>
      <c r="U8" s="47">
        <v>0</v>
      </c>
      <c r="V8" s="9">
        <v>0</v>
      </c>
      <c r="W8" s="48">
        <v>0</v>
      </c>
      <c r="X8" s="47">
        <v>0</v>
      </c>
      <c r="Y8" s="9">
        <v>0</v>
      </c>
      <c r="Z8" s="48">
        <v>0</v>
      </c>
      <c r="AA8" s="8">
        <f t="shared" si="0"/>
        <v>0</v>
      </c>
      <c r="AB8" s="16">
        <f t="shared" si="1"/>
        <v>0</v>
      </c>
      <c r="AC8" s="5"/>
      <c r="AD8" s="6"/>
      <c r="AE8" s="5"/>
      <c r="AF8" s="5"/>
      <c r="AG8" s="5"/>
      <c r="AH8" s="2"/>
      <c r="AI8" s="1"/>
      <c r="AJ8" s="1"/>
      <c r="AK8" s="1"/>
      <c r="AL8" s="2"/>
      <c r="AM8" s="1"/>
      <c r="AN8" s="1"/>
      <c r="AO8" s="1"/>
      <c r="AP8" s="2"/>
      <c r="AQ8" s="1"/>
      <c r="AR8" s="1"/>
      <c r="AS8" s="1"/>
      <c r="AT8" s="2"/>
      <c r="AU8" s="1"/>
      <c r="AV8" s="1"/>
      <c r="AW8" s="1"/>
      <c r="AX8" s="2"/>
      <c r="AY8" s="1"/>
      <c r="AZ8" s="1"/>
      <c r="BA8" s="1"/>
      <c r="BB8" s="2"/>
      <c r="BC8" s="1"/>
      <c r="BD8" s="1"/>
      <c r="BE8" s="1"/>
      <c r="BF8" s="2"/>
      <c r="BG8" s="1"/>
      <c r="BH8" s="1"/>
      <c r="BI8" s="1"/>
      <c r="BJ8" s="2"/>
      <c r="BK8" s="1"/>
      <c r="BL8" s="1"/>
      <c r="BM8" s="1"/>
      <c r="BN8" s="2"/>
      <c r="BO8" s="1"/>
      <c r="BP8" s="1"/>
      <c r="BQ8" s="1"/>
      <c r="BR8" s="2"/>
      <c r="BS8" s="1"/>
      <c r="BT8" s="1"/>
      <c r="BU8" s="1"/>
      <c r="BV8" s="2"/>
      <c r="BW8" s="1"/>
      <c r="BX8" s="1"/>
      <c r="BY8" s="1"/>
      <c r="BZ8" s="2"/>
      <c r="CA8" s="1"/>
      <c r="CB8" s="1"/>
      <c r="CC8" s="1"/>
      <c r="CD8" s="2"/>
      <c r="CE8" s="1"/>
      <c r="CF8" s="1"/>
      <c r="CG8" s="1"/>
      <c r="CH8" s="2"/>
      <c r="CI8" s="1"/>
      <c r="CJ8" s="1"/>
      <c r="CK8" s="1"/>
      <c r="CL8" s="2"/>
      <c r="CM8" s="1"/>
      <c r="CN8" s="1"/>
      <c r="CO8" s="1"/>
      <c r="CP8" s="2"/>
      <c r="CQ8" s="1"/>
      <c r="CR8" s="1"/>
      <c r="CS8" s="1"/>
    </row>
    <row r="9" spans="1:176" x14ac:dyDescent="0.3">
      <c r="A9" s="57">
        <v>2006</v>
      </c>
      <c r="B9" s="58" t="s">
        <v>8</v>
      </c>
      <c r="C9" s="47">
        <v>0</v>
      </c>
      <c r="D9" s="9">
        <v>0</v>
      </c>
      <c r="E9" s="48">
        <v>0</v>
      </c>
      <c r="F9" s="47">
        <v>0</v>
      </c>
      <c r="G9" s="9">
        <v>0</v>
      </c>
      <c r="H9" s="48">
        <v>0</v>
      </c>
      <c r="I9" s="47">
        <v>0</v>
      </c>
      <c r="J9" s="9">
        <v>0</v>
      </c>
      <c r="K9" s="48">
        <v>0</v>
      </c>
      <c r="L9" s="47">
        <v>0</v>
      </c>
      <c r="M9" s="9">
        <v>0</v>
      </c>
      <c r="N9" s="48">
        <v>0</v>
      </c>
      <c r="O9" s="47">
        <v>0</v>
      </c>
      <c r="P9" s="9">
        <v>0</v>
      </c>
      <c r="Q9" s="48">
        <v>0</v>
      </c>
      <c r="R9" s="47">
        <v>0</v>
      </c>
      <c r="S9" s="9">
        <v>0</v>
      </c>
      <c r="T9" s="48">
        <v>0</v>
      </c>
      <c r="U9" s="47">
        <v>0</v>
      </c>
      <c r="V9" s="9">
        <v>0</v>
      </c>
      <c r="W9" s="48">
        <v>0</v>
      </c>
      <c r="X9" s="47">
        <v>0</v>
      </c>
      <c r="Y9" s="9">
        <v>0</v>
      </c>
      <c r="Z9" s="48">
        <v>0</v>
      </c>
      <c r="AA9" s="8">
        <f t="shared" si="0"/>
        <v>0</v>
      </c>
      <c r="AB9" s="16">
        <f t="shared" si="1"/>
        <v>0</v>
      </c>
      <c r="AC9" s="5"/>
      <c r="AD9" s="6"/>
      <c r="AE9" s="5"/>
      <c r="AF9" s="5"/>
      <c r="AG9" s="5"/>
      <c r="AH9" s="2"/>
      <c r="AI9" s="1"/>
      <c r="AJ9" s="1"/>
      <c r="AK9" s="1"/>
      <c r="AL9" s="2"/>
      <c r="AM9" s="1"/>
      <c r="AN9" s="1"/>
      <c r="AO9" s="1"/>
      <c r="AP9" s="2"/>
      <c r="AQ9" s="1"/>
      <c r="AR9" s="1"/>
      <c r="AS9" s="1"/>
      <c r="AT9" s="2"/>
      <c r="AU9" s="1"/>
      <c r="AV9" s="1"/>
      <c r="AW9" s="1"/>
      <c r="AX9" s="2"/>
      <c r="AY9" s="1"/>
      <c r="AZ9" s="1"/>
      <c r="BA9" s="1"/>
      <c r="BB9" s="2"/>
      <c r="BC9" s="1"/>
      <c r="BD9" s="1"/>
      <c r="BE9" s="1"/>
      <c r="BF9" s="2"/>
      <c r="BG9" s="1"/>
      <c r="BH9" s="1"/>
      <c r="BI9" s="1"/>
      <c r="BJ9" s="2"/>
      <c r="BK9" s="1"/>
      <c r="BL9" s="1"/>
      <c r="BM9" s="1"/>
      <c r="BN9" s="2"/>
      <c r="BO9" s="1"/>
      <c r="BP9" s="1"/>
      <c r="BQ9" s="1"/>
      <c r="BR9" s="2"/>
      <c r="BS9" s="1"/>
      <c r="BT9" s="1"/>
      <c r="BU9" s="1"/>
      <c r="BV9" s="2"/>
      <c r="BW9" s="1"/>
      <c r="BX9" s="1"/>
      <c r="BY9" s="1"/>
      <c r="BZ9" s="2"/>
      <c r="CA9" s="1"/>
      <c r="CB9" s="1"/>
      <c r="CC9" s="1"/>
      <c r="CD9" s="2"/>
      <c r="CE9" s="1"/>
      <c r="CF9" s="1"/>
      <c r="CG9" s="1"/>
      <c r="CH9" s="2"/>
      <c r="CI9" s="1"/>
      <c r="CJ9" s="1"/>
      <c r="CK9" s="1"/>
      <c r="CL9" s="2"/>
      <c r="CM9" s="1"/>
      <c r="CN9" s="1"/>
      <c r="CO9" s="1"/>
      <c r="CP9" s="2"/>
      <c r="CQ9" s="1"/>
      <c r="CR9" s="1"/>
      <c r="CS9" s="1"/>
    </row>
    <row r="10" spans="1:176" x14ac:dyDescent="0.3">
      <c r="A10" s="57">
        <v>2006</v>
      </c>
      <c r="B10" s="58" t="s">
        <v>9</v>
      </c>
      <c r="C10" s="49">
        <v>0</v>
      </c>
      <c r="D10" s="15">
        <v>0</v>
      </c>
      <c r="E10" s="48">
        <v>0</v>
      </c>
      <c r="F10" s="49">
        <v>0</v>
      </c>
      <c r="G10" s="15">
        <v>0</v>
      </c>
      <c r="H10" s="48">
        <v>0</v>
      </c>
      <c r="I10" s="49">
        <v>11</v>
      </c>
      <c r="J10" s="15">
        <v>85</v>
      </c>
      <c r="K10" s="48">
        <f>J10/I10*1000</f>
        <v>7727.2727272727279</v>
      </c>
      <c r="L10" s="49">
        <v>0</v>
      </c>
      <c r="M10" s="15">
        <v>0</v>
      </c>
      <c r="N10" s="48">
        <v>0</v>
      </c>
      <c r="O10" s="49">
        <v>0</v>
      </c>
      <c r="P10" s="15">
        <v>0</v>
      </c>
      <c r="Q10" s="48">
        <v>0</v>
      </c>
      <c r="R10" s="49">
        <v>0</v>
      </c>
      <c r="S10" s="15">
        <v>0</v>
      </c>
      <c r="T10" s="48">
        <v>0</v>
      </c>
      <c r="U10" s="49">
        <v>0</v>
      </c>
      <c r="V10" s="15">
        <v>0</v>
      </c>
      <c r="W10" s="48">
        <v>0</v>
      </c>
      <c r="X10" s="49">
        <v>0</v>
      </c>
      <c r="Y10" s="15">
        <v>0</v>
      </c>
      <c r="Z10" s="48">
        <v>0</v>
      </c>
      <c r="AA10" s="8">
        <f t="shared" si="0"/>
        <v>11</v>
      </c>
      <c r="AB10" s="16">
        <f t="shared" si="1"/>
        <v>85</v>
      </c>
      <c r="AC10" s="5"/>
      <c r="AD10" s="6"/>
      <c r="AE10" s="5"/>
      <c r="AF10" s="5"/>
      <c r="AG10" s="5"/>
      <c r="AH10" s="2"/>
      <c r="AI10" s="1"/>
      <c r="AJ10" s="1"/>
      <c r="AK10" s="1"/>
      <c r="AL10" s="2"/>
      <c r="AM10" s="1"/>
      <c r="AN10" s="1"/>
      <c r="AO10" s="1"/>
      <c r="AP10" s="2"/>
      <c r="AQ10" s="1"/>
      <c r="AR10" s="1"/>
      <c r="AS10" s="1"/>
      <c r="AT10" s="2"/>
      <c r="AU10" s="1"/>
      <c r="AV10" s="1"/>
      <c r="AW10" s="1"/>
      <c r="AX10" s="2"/>
      <c r="AY10" s="1"/>
      <c r="AZ10" s="1"/>
      <c r="BA10" s="1"/>
      <c r="BB10" s="2"/>
      <c r="BC10" s="1"/>
      <c r="BD10" s="1"/>
      <c r="BE10" s="1"/>
      <c r="BF10" s="2"/>
      <c r="BG10" s="1"/>
      <c r="BH10" s="1"/>
      <c r="BI10" s="1"/>
      <c r="BJ10" s="2"/>
      <c r="BK10" s="1"/>
      <c r="BL10" s="1"/>
      <c r="BM10" s="1"/>
      <c r="BN10" s="2"/>
      <c r="BO10" s="1"/>
      <c r="BP10" s="1"/>
      <c r="BQ10" s="1"/>
      <c r="BR10" s="2"/>
      <c r="BS10" s="1"/>
      <c r="BT10" s="1"/>
      <c r="BU10" s="1"/>
      <c r="BV10" s="2"/>
      <c r="BW10" s="1"/>
      <c r="BX10" s="1"/>
      <c r="BY10" s="1"/>
      <c r="BZ10" s="2"/>
      <c r="CA10" s="1"/>
      <c r="CB10" s="1"/>
      <c r="CC10" s="1"/>
      <c r="CD10" s="2"/>
      <c r="CE10" s="1"/>
      <c r="CF10" s="1"/>
      <c r="CG10" s="1"/>
      <c r="CH10" s="2"/>
      <c r="CI10" s="1"/>
      <c r="CJ10" s="1"/>
      <c r="CK10" s="1"/>
      <c r="CL10" s="2"/>
      <c r="CM10" s="1"/>
      <c r="CN10" s="1"/>
      <c r="CO10" s="1"/>
      <c r="CP10" s="2"/>
      <c r="CQ10" s="1"/>
      <c r="CR10" s="1"/>
      <c r="CS10" s="1"/>
    </row>
    <row r="11" spans="1:176" x14ac:dyDescent="0.3">
      <c r="A11" s="57">
        <v>2006</v>
      </c>
      <c r="B11" s="58" t="s">
        <v>10</v>
      </c>
      <c r="C11" s="47">
        <v>0</v>
      </c>
      <c r="D11" s="9">
        <v>0</v>
      </c>
      <c r="E11" s="48">
        <v>0</v>
      </c>
      <c r="F11" s="47">
        <v>0</v>
      </c>
      <c r="G11" s="9">
        <v>0</v>
      </c>
      <c r="H11" s="48">
        <v>0</v>
      </c>
      <c r="I11" s="47">
        <v>0</v>
      </c>
      <c r="J11" s="9">
        <v>0</v>
      </c>
      <c r="K11" s="48">
        <v>0</v>
      </c>
      <c r="L11" s="47">
        <v>0</v>
      </c>
      <c r="M11" s="9">
        <v>0</v>
      </c>
      <c r="N11" s="48">
        <v>0</v>
      </c>
      <c r="O11" s="47">
        <v>0</v>
      </c>
      <c r="P11" s="9">
        <v>0</v>
      </c>
      <c r="Q11" s="48">
        <v>0</v>
      </c>
      <c r="R11" s="47">
        <v>0</v>
      </c>
      <c r="S11" s="9">
        <v>0</v>
      </c>
      <c r="T11" s="48">
        <v>0</v>
      </c>
      <c r="U11" s="47">
        <v>0</v>
      </c>
      <c r="V11" s="9">
        <v>0</v>
      </c>
      <c r="W11" s="48">
        <v>0</v>
      </c>
      <c r="X11" s="47">
        <v>0</v>
      </c>
      <c r="Y11" s="9">
        <v>0</v>
      </c>
      <c r="Z11" s="48">
        <v>0</v>
      </c>
      <c r="AA11" s="8">
        <f t="shared" si="0"/>
        <v>0</v>
      </c>
      <c r="AB11" s="16">
        <f t="shared" si="1"/>
        <v>0</v>
      </c>
      <c r="AC11" s="5"/>
      <c r="AD11" s="6"/>
      <c r="AE11" s="5"/>
      <c r="AF11" s="5"/>
      <c r="AG11" s="5"/>
      <c r="AH11" s="2"/>
      <c r="AI11" s="1"/>
      <c r="AJ11" s="1"/>
      <c r="AK11" s="1"/>
      <c r="AL11" s="2"/>
      <c r="AM11" s="1"/>
      <c r="AN11" s="1"/>
      <c r="AO11" s="1"/>
      <c r="AP11" s="2"/>
      <c r="AQ11" s="1"/>
      <c r="AR11" s="1"/>
      <c r="AS11" s="1"/>
      <c r="AT11" s="2"/>
      <c r="AU11" s="1"/>
      <c r="AV11" s="1"/>
      <c r="AW11" s="1"/>
      <c r="AX11" s="2"/>
      <c r="AY11" s="1"/>
      <c r="AZ11" s="1"/>
      <c r="BA11" s="1"/>
      <c r="BB11" s="2"/>
      <c r="BC11" s="1"/>
      <c r="BD11" s="1"/>
      <c r="BE11" s="1"/>
      <c r="BF11" s="2"/>
      <c r="BG11" s="1"/>
      <c r="BH11" s="1"/>
      <c r="BI11" s="1"/>
      <c r="BJ11" s="2"/>
      <c r="BK11" s="1"/>
      <c r="BL11" s="1"/>
      <c r="BM11" s="1"/>
      <c r="BN11" s="2"/>
      <c r="BO11" s="1"/>
      <c r="BP11" s="1"/>
      <c r="BQ11" s="1"/>
      <c r="BR11" s="2"/>
      <c r="BS11" s="1"/>
      <c r="BT11" s="1"/>
      <c r="BU11" s="1"/>
      <c r="BV11" s="2"/>
      <c r="BW11" s="1"/>
      <c r="BX11" s="1"/>
      <c r="BY11" s="1"/>
      <c r="BZ11" s="2"/>
      <c r="CA11" s="1"/>
      <c r="CB11" s="1"/>
      <c r="CC11" s="1"/>
      <c r="CD11" s="2"/>
      <c r="CE11" s="1"/>
      <c r="CF11" s="1"/>
      <c r="CG11" s="1"/>
      <c r="CH11" s="2"/>
      <c r="CI11" s="1"/>
      <c r="CJ11" s="1"/>
      <c r="CK11" s="1"/>
      <c r="CL11" s="2"/>
      <c r="CM11" s="1"/>
      <c r="CN11" s="1"/>
      <c r="CO11" s="1"/>
      <c r="CP11" s="2"/>
      <c r="CQ11" s="1"/>
      <c r="CR11" s="1"/>
      <c r="CS11" s="1"/>
    </row>
    <row r="12" spans="1:176" x14ac:dyDescent="0.3">
      <c r="A12" s="57">
        <v>2006</v>
      </c>
      <c r="B12" s="58" t="s">
        <v>11</v>
      </c>
      <c r="C12" s="47">
        <v>0</v>
      </c>
      <c r="D12" s="9">
        <v>0</v>
      </c>
      <c r="E12" s="48">
        <v>0</v>
      </c>
      <c r="F12" s="47">
        <v>0</v>
      </c>
      <c r="G12" s="9">
        <v>0</v>
      </c>
      <c r="H12" s="48">
        <v>0</v>
      </c>
      <c r="I12" s="47">
        <v>0</v>
      </c>
      <c r="J12" s="9">
        <v>0</v>
      </c>
      <c r="K12" s="48">
        <v>0</v>
      </c>
      <c r="L12" s="47">
        <v>0</v>
      </c>
      <c r="M12" s="9">
        <v>0</v>
      </c>
      <c r="N12" s="48">
        <v>0</v>
      </c>
      <c r="O12" s="47">
        <v>0</v>
      </c>
      <c r="P12" s="9">
        <v>0</v>
      </c>
      <c r="Q12" s="48">
        <v>0</v>
      </c>
      <c r="R12" s="47">
        <v>0</v>
      </c>
      <c r="S12" s="9">
        <v>0</v>
      </c>
      <c r="T12" s="48">
        <v>0</v>
      </c>
      <c r="U12" s="47">
        <v>0</v>
      </c>
      <c r="V12" s="9">
        <v>0</v>
      </c>
      <c r="W12" s="48">
        <v>0</v>
      </c>
      <c r="X12" s="47">
        <v>0</v>
      </c>
      <c r="Y12" s="9">
        <v>0</v>
      </c>
      <c r="Z12" s="48">
        <v>0</v>
      </c>
      <c r="AA12" s="8">
        <f t="shared" si="0"/>
        <v>0</v>
      </c>
      <c r="AB12" s="16">
        <f t="shared" si="1"/>
        <v>0</v>
      </c>
      <c r="AC12" s="5"/>
      <c r="AD12" s="6"/>
      <c r="AE12" s="5"/>
      <c r="AF12" s="5"/>
      <c r="AG12" s="5"/>
      <c r="AH12" s="2"/>
      <c r="AI12" s="1"/>
      <c r="AJ12" s="1"/>
      <c r="AK12" s="1"/>
      <c r="AL12" s="2"/>
      <c r="AM12" s="1"/>
      <c r="AN12" s="1"/>
      <c r="AO12" s="1"/>
      <c r="AP12" s="2"/>
      <c r="AQ12" s="1"/>
      <c r="AR12" s="1"/>
      <c r="AS12" s="1"/>
      <c r="AT12" s="2"/>
      <c r="AU12" s="1"/>
      <c r="AV12" s="1"/>
      <c r="AW12" s="1"/>
      <c r="AX12" s="2"/>
      <c r="AY12" s="1"/>
      <c r="AZ12" s="1"/>
      <c r="BA12" s="1"/>
      <c r="BB12" s="2"/>
      <c r="BC12" s="1"/>
      <c r="BD12" s="1"/>
      <c r="BE12" s="1"/>
      <c r="BF12" s="2"/>
      <c r="BG12" s="1"/>
      <c r="BH12" s="1"/>
      <c r="BI12" s="1"/>
      <c r="BJ12" s="2"/>
      <c r="BK12" s="1"/>
      <c r="BL12" s="1"/>
      <c r="BM12" s="1"/>
      <c r="BN12" s="2"/>
      <c r="BO12" s="1"/>
      <c r="BP12" s="1"/>
      <c r="BQ12" s="1"/>
      <c r="BR12" s="2"/>
      <c r="BS12" s="1"/>
      <c r="BT12" s="1"/>
      <c r="BU12" s="1"/>
      <c r="BV12" s="2"/>
      <c r="BW12" s="1"/>
      <c r="BX12" s="1"/>
      <c r="BY12" s="1"/>
      <c r="BZ12" s="2"/>
      <c r="CA12" s="1"/>
      <c r="CB12" s="1"/>
      <c r="CC12" s="1"/>
      <c r="CD12" s="2"/>
      <c r="CE12" s="1"/>
      <c r="CF12" s="1"/>
      <c r="CG12" s="1"/>
      <c r="CH12" s="2"/>
      <c r="CI12" s="1"/>
      <c r="CJ12" s="1"/>
      <c r="CK12" s="1"/>
      <c r="CL12" s="2"/>
      <c r="CM12" s="1"/>
      <c r="CN12" s="1"/>
      <c r="CO12" s="1"/>
      <c r="CP12" s="2"/>
      <c r="CQ12" s="1"/>
      <c r="CR12" s="1"/>
      <c r="CS12" s="1"/>
    </row>
    <row r="13" spans="1:176" x14ac:dyDescent="0.3">
      <c r="A13" s="57">
        <v>2006</v>
      </c>
      <c r="B13" s="58" t="s">
        <v>12</v>
      </c>
      <c r="C13" s="47">
        <v>0</v>
      </c>
      <c r="D13" s="9">
        <v>0</v>
      </c>
      <c r="E13" s="48">
        <v>0</v>
      </c>
      <c r="F13" s="47">
        <v>0</v>
      </c>
      <c r="G13" s="9">
        <v>0</v>
      </c>
      <c r="H13" s="48">
        <v>0</v>
      </c>
      <c r="I13" s="47">
        <v>0</v>
      </c>
      <c r="J13" s="9">
        <v>0</v>
      </c>
      <c r="K13" s="48">
        <v>0</v>
      </c>
      <c r="L13" s="47">
        <v>0</v>
      </c>
      <c r="M13" s="9">
        <v>0</v>
      </c>
      <c r="N13" s="48">
        <v>0</v>
      </c>
      <c r="O13" s="47">
        <v>0</v>
      </c>
      <c r="P13" s="9">
        <v>0</v>
      </c>
      <c r="Q13" s="48">
        <v>0</v>
      </c>
      <c r="R13" s="47">
        <v>0</v>
      </c>
      <c r="S13" s="9">
        <v>0</v>
      </c>
      <c r="T13" s="48">
        <v>0</v>
      </c>
      <c r="U13" s="47">
        <v>0</v>
      </c>
      <c r="V13" s="9">
        <v>0</v>
      </c>
      <c r="W13" s="48">
        <v>0</v>
      </c>
      <c r="X13" s="47">
        <v>0</v>
      </c>
      <c r="Y13" s="9">
        <v>0</v>
      </c>
      <c r="Z13" s="48">
        <v>0</v>
      </c>
      <c r="AA13" s="8">
        <f t="shared" si="0"/>
        <v>0</v>
      </c>
      <c r="AB13" s="16">
        <f t="shared" si="1"/>
        <v>0</v>
      </c>
      <c r="AC13" s="5"/>
      <c r="AD13" s="6"/>
      <c r="AE13" s="5"/>
      <c r="AF13" s="5"/>
      <c r="AG13" s="5"/>
      <c r="AH13" s="2"/>
      <c r="AI13" s="1"/>
      <c r="AJ13" s="1"/>
      <c r="AK13" s="1"/>
      <c r="AL13" s="2"/>
      <c r="AM13" s="1"/>
      <c r="AN13" s="1"/>
      <c r="AO13" s="1"/>
      <c r="AP13" s="2"/>
      <c r="AQ13" s="1"/>
      <c r="AR13" s="1"/>
      <c r="AS13" s="1"/>
      <c r="AT13" s="2"/>
      <c r="AU13" s="1"/>
      <c r="AV13" s="1"/>
      <c r="AW13" s="1"/>
      <c r="AX13" s="2"/>
      <c r="AY13" s="1"/>
      <c r="AZ13" s="1"/>
      <c r="BA13" s="1"/>
      <c r="BB13" s="2"/>
      <c r="BC13" s="1"/>
      <c r="BD13" s="1"/>
      <c r="BE13" s="1"/>
      <c r="BF13" s="2"/>
      <c r="BG13" s="1"/>
      <c r="BH13" s="1"/>
      <c r="BI13" s="1"/>
      <c r="BJ13" s="2"/>
      <c r="BK13" s="1"/>
      <c r="BL13" s="1"/>
      <c r="BM13" s="1"/>
      <c r="BN13" s="2"/>
      <c r="BO13" s="1"/>
      <c r="BP13" s="1"/>
      <c r="BQ13" s="1"/>
      <c r="BR13" s="2"/>
      <c r="BS13" s="1"/>
      <c r="BT13" s="1"/>
      <c r="BU13" s="1"/>
      <c r="BV13" s="2"/>
      <c r="BW13" s="1"/>
      <c r="BX13" s="1"/>
      <c r="BY13" s="1"/>
      <c r="BZ13" s="2"/>
      <c r="CA13" s="1"/>
      <c r="CB13" s="1"/>
      <c r="CC13" s="1"/>
      <c r="CD13" s="2"/>
      <c r="CE13" s="1"/>
      <c r="CF13" s="1"/>
      <c r="CG13" s="1"/>
      <c r="CH13" s="2"/>
      <c r="CI13" s="1"/>
      <c r="CJ13" s="1"/>
      <c r="CK13" s="1"/>
      <c r="CL13" s="2"/>
      <c r="CM13" s="1"/>
      <c r="CN13" s="1"/>
      <c r="CO13" s="1"/>
      <c r="CP13" s="2"/>
      <c r="CQ13" s="1"/>
      <c r="CR13" s="1"/>
      <c r="CS13" s="1"/>
    </row>
    <row r="14" spans="1:176" x14ac:dyDescent="0.3">
      <c r="A14" s="57">
        <v>2006</v>
      </c>
      <c r="B14" s="58" t="s">
        <v>13</v>
      </c>
      <c r="C14" s="47">
        <v>0</v>
      </c>
      <c r="D14" s="9">
        <v>0</v>
      </c>
      <c r="E14" s="48">
        <v>0</v>
      </c>
      <c r="F14" s="47">
        <v>0</v>
      </c>
      <c r="G14" s="9">
        <v>0</v>
      </c>
      <c r="H14" s="48">
        <v>0</v>
      </c>
      <c r="I14" s="47">
        <v>0</v>
      </c>
      <c r="J14" s="9">
        <v>0</v>
      </c>
      <c r="K14" s="48">
        <v>0</v>
      </c>
      <c r="L14" s="47">
        <v>0</v>
      </c>
      <c r="M14" s="9">
        <v>0</v>
      </c>
      <c r="N14" s="48">
        <v>0</v>
      </c>
      <c r="O14" s="47">
        <v>0</v>
      </c>
      <c r="P14" s="9">
        <v>0</v>
      </c>
      <c r="Q14" s="48">
        <v>0</v>
      </c>
      <c r="R14" s="47">
        <v>0</v>
      </c>
      <c r="S14" s="9">
        <v>0</v>
      </c>
      <c r="T14" s="48">
        <v>0</v>
      </c>
      <c r="U14" s="47">
        <v>0</v>
      </c>
      <c r="V14" s="9">
        <v>0</v>
      </c>
      <c r="W14" s="48">
        <v>0</v>
      </c>
      <c r="X14" s="47">
        <v>0</v>
      </c>
      <c r="Y14" s="9">
        <v>0</v>
      </c>
      <c r="Z14" s="48">
        <v>0</v>
      </c>
      <c r="AA14" s="8">
        <f t="shared" si="0"/>
        <v>0</v>
      </c>
      <c r="AB14" s="16">
        <f t="shared" si="1"/>
        <v>0</v>
      </c>
      <c r="AC14" s="5"/>
      <c r="AD14" s="6"/>
      <c r="AE14" s="5"/>
      <c r="AF14" s="5"/>
      <c r="AG14" s="5"/>
      <c r="AH14" s="2"/>
      <c r="AI14" s="1"/>
      <c r="AJ14" s="1"/>
      <c r="AK14" s="1"/>
      <c r="AL14" s="2"/>
      <c r="AM14" s="1"/>
      <c r="AN14" s="1"/>
      <c r="AO14" s="1"/>
      <c r="AP14" s="2"/>
      <c r="AQ14" s="1"/>
      <c r="AR14" s="1"/>
      <c r="AS14" s="1"/>
      <c r="AT14" s="2"/>
      <c r="AU14" s="1"/>
      <c r="AV14" s="1"/>
      <c r="AW14" s="1"/>
      <c r="AX14" s="2"/>
      <c r="AY14" s="1"/>
      <c r="AZ14" s="1"/>
      <c r="BA14" s="1"/>
      <c r="BB14" s="2"/>
      <c r="BC14" s="1"/>
      <c r="BD14" s="1"/>
      <c r="BE14" s="1"/>
      <c r="BF14" s="2"/>
      <c r="BG14" s="1"/>
      <c r="BH14" s="1"/>
      <c r="BI14" s="1"/>
      <c r="BJ14" s="2"/>
      <c r="BK14" s="1"/>
      <c r="BL14" s="1"/>
      <c r="BM14" s="1"/>
      <c r="BN14" s="2"/>
      <c r="BO14" s="1"/>
      <c r="BP14" s="1"/>
      <c r="BQ14" s="1"/>
      <c r="BR14" s="2"/>
      <c r="BS14" s="1"/>
      <c r="BT14" s="1"/>
      <c r="BU14" s="1"/>
      <c r="BV14" s="2"/>
      <c r="BW14" s="1"/>
      <c r="BX14" s="1"/>
      <c r="BY14" s="1"/>
      <c r="BZ14" s="2"/>
      <c r="CA14" s="1"/>
      <c r="CB14" s="1"/>
      <c r="CC14" s="1"/>
      <c r="CD14" s="2"/>
      <c r="CE14" s="1"/>
      <c r="CF14" s="1"/>
      <c r="CG14" s="1"/>
      <c r="CH14" s="2"/>
      <c r="CI14" s="1"/>
      <c r="CJ14" s="1"/>
      <c r="CK14" s="1"/>
      <c r="CL14" s="2"/>
      <c r="CM14" s="1"/>
      <c r="CN14" s="1"/>
      <c r="CO14" s="1"/>
      <c r="CP14" s="2"/>
      <c r="CQ14" s="1"/>
      <c r="CR14" s="1"/>
      <c r="CS14" s="1"/>
    </row>
    <row r="15" spans="1:176" x14ac:dyDescent="0.3">
      <c r="A15" s="57">
        <v>2006</v>
      </c>
      <c r="B15" s="58" t="s">
        <v>14</v>
      </c>
      <c r="C15" s="47">
        <v>0</v>
      </c>
      <c r="D15" s="9">
        <v>0</v>
      </c>
      <c r="E15" s="48">
        <v>0</v>
      </c>
      <c r="F15" s="47">
        <v>0</v>
      </c>
      <c r="G15" s="9">
        <v>0</v>
      </c>
      <c r="H15" s="48">
        <v>0</v>
      </c>
      <c r="I15" s="47">
        <v>0</v>
      </c>
      <c r="J15" s="9">
        <v>0</v>
      </c>
      <c r="K15" s="48">
        <v>0</v>
      </c>
      <c r="L15" s="47">
        <v>0</v>
      </c>
      <c r="M15" s="9">
        <v>0</v>
      </c>
      <c r="N15" s="48">
        <v>0</v>
      </c>
      <c r="O15" s="47">
        <v>0</v>
      </c>
      <c r="P15" s="9">
        <v>0</v>
      </c>
      <c r="Q15" s="48">
        <v>0</v>
      </c>
      <c r="R15" s="47">
        <v>0</v>
      </c>
      <c r="S15" s="9">
        <v>0</v>
      </c>
      <c r="T15" s="48">
        <v>0</v>
      </c>
      <c r="U15" s="47">
        <v>0</v>
      </c>
      <c r="V15" s="9">
        <v>0</v>
      </c>
      <c r="W15" s="48">
        <v>0</v>
      </c>
      <c r="X15" s="47">
        <v>0</v>
      </c>
      <c r="Y15" s="9">
        <v>0</v>
      </c>
      <c r="Z15" s="48">
        <v>0</v>
      </c>
      <c r="AA15" s="8">
        <f t="shared" si="0"/>
        <v>0</v>
      </c>
      <c r="AB15" s="16">
        <f t="shared" si="1"/>
        <v>0</v>
      </c>
      <c r="AC15" s="5"/>
      <c r="AD15" s="6"/>
      <c r="AE15" s="5"/>
      <c r="AF15" s="5"/>
      <c r="AG15" s="5"/>
      <c r="AH15" s="2"/>
      <c r="AI15" s="1"/>
      <c r="AJ15" s="1"/>
      <c r="AK15" s="1"/>
      <c r="AL15" s="2"/>
      <c r="AM15" s="1"/>
      <c r="AN15" s="1"/>
      <c r="AO15" s="1"/>
      <c r="AP15" s="2"/>
      <c r="AQ15" s="1"/>
      <c r="AR15" s="1"/>
      <c r="AS15" s="1"/>
      <c r="AT15" s="2"/>
      <c r="AU15" s="1"/>
      <c r="AV15" s="1"/>
      <c r="AW15" s="1"/>
      <c r="AX15" s="2"/>
      <c r="AY15" s="1"/>
      <c r="AZ15" s="1"/>
      <c r="BA15" s="1"/>
      <c r="BB15" s="2"/>
      <c r="BC15" s="1"/>
      <c r="BD15" s="1"/>
      <c r="BE15" s="1"/>
      <c r="BF15" s="2"/>
      <c r="BG15" s="1"/>
      <c r="BH15" s="1"/>
      <c r="BI15" s="1"/>
      <c r="BJ15" s="2"/>
      <c r="BK15" s="1"/>
      <c r="BL15" s="1"/>
      <c r="BM15" s="1"/>
      <c r="BN15" s="2"/>
      <c r="BO15" s="1"/>
      <c r="BP15" s="1"/>
      <c r="BQ15" s="1"/>
      <c r="BR15" s="2"/>
      <c r="BS15" s="1"/>
      <c r="BT15" s="1"/>
      <c r="BU15" s="1"/>
      <c r="BV15" s="2"/>
      <c r="BW15" s="1"/>
      <c r="BX15" s="1"/>
      <c r="BY15" s="1"/>
      <c r="BZ15" s="2"/>
      <c r="CA15" s="1"/>
      <c r="CB15" s="1"/>
      <c r="CC15" s="1"/>
      <c r="CD15" s="2"/>
      <c r="CE15" s="1"/>
      <c r="CF15" s="1"/>
      <c r="CG15" s="1"/>
      <c r="CH15" s="2"/>
      <c r="CI15" s="1"/>
      <c r="CJ15" s="1"/>
      <c r="CK15" s="1"/>
      <c r="CL15" s="2"/>
      <c r="CM15" s="1"/>
      <c r="CN15" s="1"/>
      <c r="CO15" s="1"/>
      <c r="CP15" s="2"/>
      <c r="CQ15" s="1"/>
      <c r="CR15" s="1"/>
      <c r="CS15" s="1"/>
    </row>
    <row r="16" spans="1:176" x14ac:dyDescent="0.3">
      <c r="A16" s="57">
        <v>2006</v>
      </c>
      <c r="B16" s="58" t="s">
        <v>15</v>
      </c>
      <c r="C16" s="47">
        <v>0</v>
      </c>
      <c r="D16" s="9">
        <v>0</v>
      </c>
      <c r="E16" s="48">
        <v>0</v>
      </c>
      <c r="F16" s="47">
        <v>0</v>
      </c>
      <c r="G16" s="9">
        <v>0</v>
      </c>
      <c r="H16" s="48">
        <v>0</v>
      </c>
      <c r="I16" s="47">
        <v>0</v>
      </c>
      <c r="J16" s="9">
        <v>0</v>
      </c>
      <c r="K16" s="48">
        <v>0</v>
      </c>
      <c r="L16" s="47">
        <v>0</v>
      </c>
      <c r="M16" s="9">
        <v>0</v>
      </c>
      <c r="N16" s="48">
        <v>0</v>
      </c>
      <c r="O16" s="47">
        <v>0</v>
      </c>
      <c r="P16" s="9">
        <v>0</v>
      </c>
      <c r="Q16" s="48">
        <v>0</v>
      </c>
      <c r="R16" s="47">
        <v>0</v>
      </c>
      <c r="S16" s="9">
        <v>0</v>
      </c>
      <c r="T16" s="48">
        <v>0</v>
      </c>
      <c r="U16" s="47">
        <v>0</v>
      </c>
      <c r="V16" s="9">
        <v>0</v>
      </c>
      <c r="W16" s="48">
        <v>0</v>
      </c>
      <c r="X16" s="47">
        <v>0</v>
      </c>
      <c r="Y16" s="9">
        <v>0</v>
      </c>
      <c r="Z16" s="48">
        <v>0</v>
      </c>
      <c r="AA16" s="8">
        <f t="shared" si="0"/>
        <v>0</v>
      </c>
      <c r="AB16" s="16">
        <f t="shared" si="1"/>
        <v>0</v>
      </c>
      <c r="AC16" s="5"/>
      <c r="AD16" s="6"/>
      <c r="AE16" s="5"/>
      <c r="AF16" s="5"/>
      <c r="AG16" s="5"/>
      <c r="AH16" s="2"/>
      <c r="AI16" s="1"/>
      <c r="AJ16" s="1"/>
      <c r="AK16" s="1"/>
      <c r="AL16" s="2"/>
      <c r="AM16" s="1"/>
      <c r="AN16" s="1"/>
      <c r="AO16" s="1"/>
      <c r="AP16" s="2"/>
      <c r="AQ16" s="1"/>
      <c r="AR16" s="1"/>
      <c r="AS16" s="1"/>
      <c r="AT16" s="2"/>
      <c r="AU16" s="1"/>
      <c r="AV16" s="1"/>
      <c r="AW16" s="1"/>
      <c r="AX16" s="2"/>
      <c r="AY16" s="1"/>
      <c r="AZ16" s="1"/>
      <c r="BA16" s="1"/>
      <c r="BB16" s="2"/>
      <c r="BC16" s="1"/>
      <c r="BD16" s="1"/>
      <c r="BE16" s="1"/>
      <c r="BF16" s="2"/>
      <c r="BG16" s="1"/>
      <c r="BH16" s="1"/>
      <c r="BI16" s="1"/>
      <c r="BJ16" s="2"/>
      <c r="BK16" s="1"/>
      <c r="BL16" s="1"/>
      <c r="BM16" s="1"/>
      <c r="BN16" s="2"/>
      <c r="BO16" s="1"/>
      <c r="BP16" s="1"/>
      <c r="BQ16" s="1"/>
      <c r="BR16" s="2"/>
      <c r="BS16" s="1"/>
      <c r="BT16" s="1"/>
      <c r="BU16" s="1"/>
      <c r="BV16" s="2"/>
      <c r="BW16" s="1"/>
      <c r="BX16" s="1"/>
      <c r="BY16" s="1"/>
      <c r="BZ16" s="2"/>
      <c r="CA16" s="1"/>
      <c r="CB16" s="1"/>
      <c r="CC16" s="1"/>
      <c r="CD16" s="2"/>
      <c r="CE16" s="1"/>
      <c r="CF16" s="1"/>
      <c r="CG16" s="1"/>
      <c r="CH16" s="2"/>
      <c r="CI16" s="1"/>
      <c r="CJ16" s="1"/>
      <c r="CK16" s="1"/>
      <c r="CL16" s="2"/>
      <c r="CM16" s="1"/>
      <c r="CN16" s="1"/>
      <c r="CO16" s="1"/>
      <c r="CP16" s="2"/>
      <c r="CQ16" s="1"/>
      <c r="CR16" s="1"/>
      <c r="CS16" s="1"/>
    </row>
    <row r="17" spans="1:172" x14ac:dyDescent="0.3">
      <c r="A17" s="57">
        <v>2006</v>
      </c>
      <c r="B17" s="58" t="s">
        <v>16</v>
      </c>
      <c r="C17" s="47">
        <v>0</v>
      </c>
      <c r="D17" s="9">
        <v>0</v>
      </c>
      <c r="E17" s="48">
        <v>0</v>
      </c>
      <c r="F17" s="47">
        <v>0</v>
      </c>
      <c r="G17" s="9">
        <v>0</v>
      </c>
      <c r="H17" s="48">
        <v>0</v>
      </c>
      <c r="I17" s="47">
        <v>0</v>
      </c>
      <c r="J17" s="9">
        <v>0</v>
      </c>
      <c r="K17" s="48">
        <v>0</v>
      </c>
      <c r="L17" s="47">
        <v>0</v>
      </c>
      <c r="M17" s="9">
        <v>0</v>
      </c>
      <c r="N17" s="48">
        <v>0</v>
      </c>
      <c r="O17" s="47">
        <v>0</v>
      </c>
      <c r="P17" s="9">
        <v>0</v>
      </c>
      <c r="Q17" s="48">
        <v>0</v>
      </c>
      <c r="R17" s="47">
        <v>0</v>
      </c>
      <c r="S17" s="9">
        <v>0</v>
      </c>
      <c r="T17" s="48">
        <v>0</v>
      </c>
      <c r="U17" s="47">
        <v>0</v>
      </c>
      <c r="V17" s="9">
        <v>0</v>
      </c>
      <c r="W17" s="48">
        <v>0</v>
      </c>
      <c r="X17" s="47">
        <v>0</v>
      </c>
      <c r="Y17" s="9">
        <v>0</v>
      </c>
      <c r="Z17" s="48">
        <v>0</v>
      </c>
      <c r="AA17" s="8">
        <f t="shared" si="0"/>
        <v>0</v>
      </c>
      <c r="AB17" s="16">
        <f t="shared" si="1"/>
        <v>0</v>
      </c>
      <c r="AC17" s="5"/>
      <c r="AD17" s="6"/>
      <c r="AE17" s="5"/>
      <c r="AF17" s="5"/>
      <c r="AG17" s="5"/>
      <c r="AH17" s="2"/>
      <c r="AI17" s="1"/>
      <c r="AJ17" s="1"/>
      <c r="AK17" s="1"/>
      <c r="AL17" s="2"/>
      <c r="AM17" s="1"/>
      <c r="AN17" s="1"/>
      <c r="AO17" s="1"/>
      <c r="AP17" s="2"/>
      <c r="AQ17" s="1"/>
      <c r="AR17" s="1"/>
      <c r="AS17" s="1"/>
      <c r="AT17" s="2"/>
      <c r="AU17" s="1"/>
      <c r="AV17" s="1"/>
      <c r="AW17" s="1"/>
      <c r="AX17" s="2"/>
      <c r="AY17" s="1"/>
      <c r="AZ17" s="1"/>
      <c r="BA17" s="1"/>
      <c r="BB17" s="2"/>
      <c r="BC17" s="1"/>
      <c r="BD17" s="1"/>
      <c r="BE17" s="1"/>
      <c r="BF17" s="2"/>
      <c r="BG17" s="1"/>
      <c r="BH17" s="1"/>
      <c r="BI17" s="1"/>
      <c r="BJ17" s="2"/>
      <c r="BK17" s="1"/>
      <c r="BL17" s="1"/>
      <c r="BM17" s="1"/>
      <c r="BN17" s="2"/>
      <c r="BO17" s="1"/>
      <c r="BP17" s="1"/>
      <c r="BQ17" s="1"/>
      <c r="BR17" s="2"/>
      <c r="BS17" s="1"/>
      <c r="BT17" s="1"/>
      <c r="BU17" s="1"/>
      <c r="BV17" s="2"/>
      <c r="BW17" s="1"/>
      <c r="BX17" s="1"/>
      <c r="BY17" s="1"/>
      <c r="BZ17" s="2"/>
      <c r="CA17" s="1"/>
      <c r="CB17" s="1"/>
      <c r="CC17" s="1"/>
      <c r="CD17" s="2"/>
      <c r="CE17" s="1"/>
      <c r="CF17" s="1"/>
      <c r="CG17" s="1"/>
      <c r="CH17" s="2"/>
      <c r="CI17" s="1"/>
      <c r="CJ17" s="1"/>
      <c r="CK17" s="1"/>
      <c r="CL17" s="2"/>
      <c r="CM17" s="1"/>
      <c r="CN17" s="1"/>
      <c r="CO17" s="1"/>
      <c r="CP17" s="2"/>
      <c r="CQ17" s="1"/>
      <c r="CR17" s="1"/>
      <c r="CS17" s="1"/>
    </row>
    <row r="18" spans="1:172" ht="15" thickBot="1" x14ac:dyDescent="0.35">
      <c r="A18" s="59"/>
      <c r="B18" s="60" t="s">
        <v>17</v>
      </c>
      <c r="C18" s="50">
        <f>SUM(C6:C17)</f>
        <v>0</v>
      </c>
      <c r="D18" s="27">
        <f>SUM(D6:D17)</f>
        <v>0</v>
      </c>
      <c r="E18" s="51"/>
      <c r="F18" s="50">
        <f>SUM(F6:F17)</f>
        <v>0</v>
      </c>
      <c r="G18" s="27">
        <f>SUM(G6:G17)</f>
        <v>0</v>
      </c>
      <c r="H18" s="51"/>
      <c r="I18" s="50">
        <f>SUM(I6:I17)</f>
        <v>11</v>
      </c>
      <c r="J18" s="27">
        <f>SUM(J6:J17)</f>
        <v>85</v>
      </c>
      <c r="K18" s="51"/>
      <c r="L18" s="50">
        <f>SUM(L6:L17)</f>
        <v>0</v>
      </c>
      <c r="M18" s="27">
        <f>SUM(M6:M17)</f>
        <v>0</v>
      </c>
      <c r="N18" s="51"/>
      <c r="O18" s="50">
        <f>SUM(O6:O17)</f>
        <v>0</v>
      </c>
      <c r="P18" s="27">
        <f>SUM(P6:P17)</f>
        <v>0</v>
      </c>
      <c r="Q18" s="51"/>
      <c r="R18" s="50">
        <f>SUM(R6:R17)</f>
        <v>0</v>
      </c>
      <c r="S18" s="27">
        <f>SUM(S6:S17)</f>
        <v>0</v>
      </c>
      <c r="T18" s="51"/>
      <c r="U18" s="50">
        <f>SUM(U6:U17)</f>
        <v>0</v>
      </c>
      <c r="V18" s="27">
        <f>SUM(V6:V17)</f>
        <v>0</v>
      </c>
      <c r="W18" s="51"/>
      <c r="X18" s="50">
        <f>SUM(X6:X17)</f>
        <v>0</v>
      </c>
      <c r="Y18" s="27">
        <f>SUM(Y6:Y17)</f>
        <v>0</v>
      </c>
      <c r="Z18" s="51"/>
      <c r="AA18" s="28">
        <f t="shared" si="0"/>
        <v>11</v>
      </c>
      <c r="AB18" s="29">
        <f t="shared" si="1"/>
        <v>85</v>
      </c>
      <c r="AC18" s="5"/>
      <c r="AD18" s="6"/>
      <c r="AE18" s="5"/>
      <c r="AF18" s="5"/>
      <c r="AG18" s="5"/>
      <c r="AH18" s="2"/>
      <c r="AI18" s="1"/>
      <c r="AJ18" s="1"/>
      <c r="AK18" s="1"/>
      <c r="AL18" s="2"/>
      <c r="AM18" s="1"/>
      <c r="AN18" s="1"/>
      <c r="AO18" s="1"/>
      <c r="AP18" s="2"/>
      <c r="AQ18" s="1"/>
      <c r="AR18" s="1"/>
      <c r="AS18" s="1"/>
      <c r="AT18" s="2"/>
      <c r="AU18" s="1"/>
      <c r="AV18" s="1"/>
      <c r="AW18" s="1"/>
      <c r="AX18" s="2"/>
      <c r="AY18" s="1"/>
      <c r="AZ18" s="1"/>
      <c r="BA18" s="1"/>
      <c r="BB18" s="2"/>
      <c r="BC18" s="1"/>
      <c r="BD18" s="1"/>
      <c r="BE18" s="1"/>
      <c r="BF18" s="2"/>
      <c r="BG18" s="1"/>
      <c r="BH18" s="1"/>
      <c r="BI18" s="1"/>
      <c r="BJ18" s="2"/>
      <c r="BK18" s="1"/>
      <c r="BL18" s="1"/>
      <c r="BM18" s="1"/>
      <c r="BN18" s="2"/>
      <c r="BO18" s="1"/>
      <c r="BP18" s="1"/>
      <c r="BQ18" s="1"/>
      <c r="BR18" s="2"/>
      <c r="BS18" s="1"/>
      <c r="BT18" s="1"/>
      <c r="BU18" s="1"/>
      <c r="BV18" s="2"/>
      <c r="BW18" s="1"/>
      <c r="BX18" s="1"/>
      <c r="BY18" s="1"/>
      <c r="BZ18" s="2"/>
      <c r="CA18" s="1"/>
      <c r="CB18" s="1"/>
      <c r="CC18" s="1"/>
      <c r="CD18" s="2"/>
      <c r="CE18" s="1"/>
      <c r="CF18" s="1"/>
      <c r="CG18" s="1"/>
      <c r="CH18" s="2"/>
      <c r="CI18" s="1"/>
      <c r="CJ18" s="1"/>
      <c r="CK18" s="1"/>
      <c r="CL18" s="2"/>
      <c r="CM18" s="1"/>
      <c r="CN18" s="1"/>
      <c r="CO18" s="1"/>
      <c r="CP18" s="2"/>
      <c r="CQ18" s="1"/>
      <c r="CR18" s="1"/>
      <c r="CS18" s="1"/>
      <c r="CX18" s="3"/>
      <c r="DC18" s="3"/>
      <c r="DH18" s="3"/>
      <c r="DM18" s="3"/>
      <c r="DR18" s="3"/>
      <c r="DW18" s="3"/>
      <c r="EB18" s="3"/>
      <c r="EG18" s="3"/>
      <c r="EL18" s="3"/>
      <c r="EQ18" s="3"/>
      <c r="EV18" s="3"/>
      <c r="FA18" s="3"/>
      <c r="FF18" s="3"/>
      <c r="FK18" s="3"/>
      <c r="FP18" s="3"/>
    </row>
    <row r="19" spans="1:172" x14ac:dyDescent="0.3">
      <c r="A19" s="55">
        <v>2007</v>
      </c>
      <c r="B19" s="56" t="s">
        <v>5</v>
      </c>
      <c r="C19" s="45">
        <v>0</v>
      </c>
      <c r="D19" s="20">
        <v>0</v>
      </c>
      <c r="E19" s="46">
        <v>0</v>
      </c>
      <c r="F19" s="45">
        <v>0</v>
      </c>
      <c r="G19" s="20">
        <v>0</v>
      </c>
      <c r="H19" s="46">
        <v>0</v>
      </c>
      <c r="I19" s="45">
        <v>0</v>
      </c>
      <c r="J19" s="20">
        <v>0</v>
      </c>
      <c r="K19" s="46">
        <v>0</v>
      </c>
      <c r="L19" s="45">
        <v>0</v>
      </c>
      <c r="M19" s="20">
        <v>0</v>
      </c>
      <c r="N19" s="46">
        <v>0</v>
      </c>
      <c r="O19" s="45">
        <v>0</v>
      </c>
      <c r="P19" s="20">
        <v>0</v>
      </c>
      <c r="Q19" s="46">
        <v>0</v>
      </c>
      <c r="R19" s="45">
        <v>0</v>
      </c>
      <c r="S19" s="20">
        <v>0</v>
      </c>
      <c r="T19" s="46">
        <v>0</v>
      </c>
      <c r="U19" s="45">
        <v>0</v>
      </c>
      <c r="V19" s="20">
        <v>0</v>
      </c>
      <c r="W19" s="46">
        <v>0</v>
      </c>
      <c r="X19" s="45">
        <v>0</v>
      </c>
      <c r="Y19" s="20">
        <v>0</v>
      </c>
      <c r="Z19" s="46">
        <v>0</v>
      </c>
      <c r="AA19" s="21">
        <f t="shared" si="0"/>
        <v>0</v>
      </c>
      <c r="AB19" s="22">
        <f t="shared" si="1"/>
        <v>0</v>
      </c>
      <c r="AC19" s="5"/>
      <c r="AD19" s="6"/>
      <c r="AE19" s="5"/>
      <c r="AF19" s="5"/>
      <c r="AG19" s="5"/>
      <c r="AH19" s="2"/>
      <c r="AI19" s="1"/>
      <c r="AJ19" s="1"/>
      <c r="AK19" s="1"/>
      <c r="AL19" s="2"/>
      <c r="AM19" s="1"/>
      <c r="AN19" s="1"/>
      <c r="AO19" s="1"/>
      <c r="AP19" s="2"/>
      <c r="AQ19" s="1"/>
      <c r="AR19" s="1"/>
      <c r="AS19" s="1"/>
      <c r="AT19" s="2"/>
      <c r="AU19" s="1"/>
      <c r="AV19" s="1"/>
      <c r="AW19" s="1"/>
      <c r="AX19" s="2"/>
      <c r="AY19" s="1"/>
      <c r="AZ19" s="1"/>
      <c r="BA19" s="1"/>
      <c r="BB19" s="2"/>
      <c r="BC19" s="1"/>
      <c r="BD19" s="1"/>
      <c r="BE19" s="1"/>
      <c r="BF19" s="2"/>
      <c r="BG19" s="1"/>
      <c r="BH19" s="1"/>
      <c r="BI19" s="1"/>
      <c r="BJ19" s="2"/>
      <c r="BK19" s="1"/>
      <c r="BL19" s="1"/>
      <c r="BM19" s="1"/>
      <c r="BN19" s="2"/>
      <c r="BO19" s="1"/>
      <c r="BP19" s="1"/>
      <c r="BQ19" s="1"/>
      <c r="BR19" s="2"/>
      <c r="BS19" s="1"/>
      <c r="BT19" s="1"/>
      <c r="BU19" s="1"/>
      <c r="BV19" s="2"/>
      <c r="BW19" s="1"/>
      <c r="BX19" s="1"/>
      <c r="BY19" s="1"/>
      <c r="BZ19" s="2"/>
      <c r="CA19" s="1"/>
      <c r="CB19" s="1"/>
      <c r="CC19" s="1"/>
      <c r="CD19" s="2"/>
      <c r="CE19" s="1"/>
      <c r="CF19" s="1"/>
      <c r="CG19" s="1"/>
      <c r="CH19" s="2"/>
      <c r="CI19" s="1"/>
      <c r="CJ19" s="1"/>
      <c r="CK19" s="1"/>
      <c r="CL19" s="2"/>
      <c r="CM19" s="1"/>
      <c r="CN19" s="1"/>
      <c r="CO19" s="1"/>
      <c r="CP19" s="2"/>
      <c r="CQ19" s="1"/>
      <c r="CR19" s="1"/>
      <c r="CS19" s="1"/>
    </row>
    <row r="20" spans="1:172" x14ac:dyDescent="0.3">
      <c r="A20" s="57">
        <v>2007</v>
      </c>
      <c r="B20" s="58" t="s">
        <v>6</v>
      </c>
      <c r="C20" s="47">
        <v>0</v>
      </c>
      <c r="D20" s="9">
        <v>0</v>
      </c>
      <c r="E20" s="48">
        <v>0</v>
      </c>
      <c r="F20" s="47">
        <v>0</v>
      </c>
      <c r="G20" s="9">
        <v>0</v>
      </c>
      <c r="H20" s="48">
        <v>0</v>
      </c>
      <c r="I20" s="47">
        <v>0</v>
      </c>
      <c r="J20" s="9">
        <v>0</v>
      </c>
      <c r="K20" s="48">
        <v>0</v>
      </c>
      <c r="L20" s="47">
        <v>0</v>
      </c>
      <c r="M20" s="9">
        <v>0</v>
      </c>
      <c r="N20" s="48">
        <v>0</v>
      </c>
      <c r="O20" s="47">
        <v>0</v>
      </c>
      <c r="P20" s="9">
        <v>0</v>
      </c>
      <c r="Q20" s="48">
        <v>0</v>
      </c>
      <c r="R20" s="47">
        <v>0</v>
      </c>
      <c r="S20" s="9">
        <v>0</v>
      </c>
      <c r="T20" s="48">
        <v>0</v>
      </c>
      <c r="U20" s="47">
        <v>0</v>
      </c>
      <c r="V20" s="9">
        <v>0</v>
      </c>
      <c r="W20" s="48">
        <v>0</v>
      </c>
      <c r="X20" s="47">
        <v>0</v>
      </c>
      <c r="Y20" s="9">
        <v>0</v>
      </c>
      <c r="Z20" s="48">
        <v>0</v>
      </c>
      <c r="AA20" s="8">
        <f t="shared" si="0"/>
        <v>0</v>
      </c>
      <c r="AB20" s="16">
        <f t="shared" si="1"/>
        <v>0</v>
      </c>
      <c r="AC20" s="5"/>
      <c r="AD20" s="6"/>
      <c r="AE20" s="5"/>
      <c r="AF20" s="5"/>
      <c r="AG20" s="5"/>
      <c r="AH20" s="2"/>
      <c r="AI20" s="1"/>
      <c r="AJ20" s="1"/>
      <c r="AK20" s="1"/>
      <c r="AL20" s="2"/>
      <c r="AM20" s="1"/>
      <c r="AN20" s="1"/>
      <c r="AO20" s="1"/>
      <c r="AP20" s="2"/>
      <c r="AQ20" s="1"/>
      <c r="AR20" s="1"/>
      <c r="AS20" s="1"/>
      <c r="AT20" s="2"/>
      <c r="AU20" s="1"/>
      <c r="AV20" s="1"/>
      <c r="AW20" s="1"/>
      <c r="AX20" s="2"/>
      <c r="AY20" s="1"/>
      <c r="AZ20" s="1"/>
      <c r="BA20" s="1"/>
      <c r="BB20" s="2"/>
      <c r="BC20" s="1"/>
      <c r="BD20" s="1"/>
      <c r="BE20" s="1"/>
      <c r="BF20" s="2"/>
      <c r="BG20" s="1"/>
      <c r="BH20" s="1"/>
      <c r="BI20" s="1"/>
      <c r="BJ20" s="2"/>
      <c r="BK20" s="1"/>
      <c r="BL20" s="1"/>
      <c r="BM20" s="1"/>
      <c r="BN20" s="2"/>
      <c r="BO20" s="1"/>
      <c r="BP20" s="1"/>
      <c r="BQ20" s="1"/>
      <c r="BR20" s="2"/>
      <c r="BS20" s="1"/>
      <c r="BT20" s="1"/>
      <c r="BU20" s="1"/>
      <c r="BV20" s="2"/>
      <c r="BW20" s="1"/>
      <c r="BX20" s="1"/>
      <c r="BY20" s="1"/>
      <c r="BZ20" s="2"/>
      <c r="CA20" s="1"/>
      <c r="CB20" s="1"/>
      <c r="CC20" s="1"/>
      <c r="CD20" s="2"/>
      <c r="CE20" s="1"/>
      <c r="CF20" s="1"/>
      <c r="CG20" s="1"/>
      <c r="CH20" s="2"/>
      <c r="CI20" s="1"/>
      <c r="CJ20" s="1"/>
      <c r="CK20" s="1"/>
      <c r="CL20" s="2"/>
      <c r="CM20" s="1"/>
      <c r="CN20" s="1"/>
      <c r="CO20" s="1"/>
      <c r="CP20" s="2"/>
      <c r="CQ20" s="1"/>
      <c r="CR20" s="1"/>
      <c r="CS20" s="1"/>
    </row>
    <row r="21" spans="1:172" x14ac:dyDescent="0.3">
      <c r="A21" s="57">
        <v>2007</v>
      </c>
      <c r="B21" s="58" t="s">
        <v>7</v>
      </c>
      <c r="C21" s="47">
        <v>0</v>
      </c>
      <c r="D21" s="9">
        <v>0</v>
      </c>
      <c r="E21" s="48">
        <v>0</v>
      </c>
      <c r="F21" s="47">
        <v>0</v>
      </c>
      <c r="G21" s="9">
        <v>0</v>
      </c>
      <c r="H21" s="48">
        <v>0</v>
      </c>
      <c r="I21" s="47">
        <v>0</v>
      </c>
      <c r="J21" s="9">
        <v>0</v>
      </c>
      <c r="K21" s="48">
        <v>0</v>
      </c>
      <c r="L21" s="47">
        <v>0</v>
      </c>
      <c r="M21" s="9">
        <v>0</v>
      </c>
      <c r="N21" s="48">
        <v>0</v>
      </c>
      <c r="O21" s="47">
        <v>0</v>
      </c>
      <c r="P21" s="9">
        <v>0</v>
      </c>
      <c r="Q21" s="48">
        <v>0</v>
      </c>
      <c r="R21" s="47">
        <v>0</v>
      </c>
      <c r="S21" s="9">
        <v>0</v>
      </c>
      <c r="T21" s="48">
        <v>0</v>
      </c>
      <c r="U21" s="47">
        <v>0</v>
      </c>
      <c r="V21" s="9">
        <v>0</v>
      </c>
      <c r="W21" s="48">
        <v>0</v>
      </c>
      <c r="X21" s="47">
        <v>0</v>
      </c>
      <c r="Y21" s="9">
        <v>0</v>
      </c>
      <c r="Z21" s="48">
        <v>0</v>
      </c>
      <c r="AA21" s="8">
        <f t="shared" si="0"/>
        <v>0</v>
      </c>
      <c r="AB21" s="16">
        <f t="shared" si="1"/>
        <v>0</v>
      </c>
      <c r="AC21" s="5"/>
      <c r="AD21" s="6"/>
      <c r="AE21" s="5"/>
      <c r="AF21" s="5"/>
      <c r="AG21" s="5"/>
      <c r="AH21" s="2"/>
      <c r="AI21" s="1"/>
      <c r="AJ21" s="1"/>
      <c r="AK21" s="1"/>
      <c r="AL21" s="2"/>
      <c r="AM21" s="1"/>
      <c r="AN21" s="1"/>
      <c r="AO21" s="1"/>
      <c r="AP21" s="2"/>
      <c r="AQ21" s="1"/>
      <c r="AR21" s="1"/>
      <c r="AS21" s="1"/>
      <c r="AT21" s="2"/>
      <c r="AU21" s="1"/>
      <c r="AV21" s="1"/>
      <c r="AW21" s="1"/>
      <c r="AX21" s="2"/>
      <c r="AY21" s="1"/>
      <c r="AZ21" s="1"/>
      <c r="BA21" s="1"/>
      <c r="BB21" s="2"/>
      <c r="BC21" s="1"/>
      <c r="BD21" s="1"/>
      <c r="BE21" s="1"/>
      <c r="BF21" s="2"/>
      <c r="BG21" s="1"/>
      <c r="BH21" s="1"/>
      <c r="BI21" s="1"/>
      <c r="BJ21" s="2"/>
      <c r="BK21" s="1"/>
      <c r="BL21" s="1"/>
      <c r="BM21" s="1"/>
      <c r="BN21" s="2"/>
      <c r="BO21" s="1"/>
      <c r="BP21" s="1"/>
      <c r="BQ21" s="1"/>
      <c r="BR21" s="2"/>
      <c r="BS21" s="1"/>
      <c r="BT21" s="1"/>
      <c r="BU21" s="1"/>
      <c r="BV21" s="2"/>
      <c r="BW21" s="1"/>
      <c r="BX21" s="1"/>
      <c r="BY21" s="1"/>
      <c r="BZ21" s="2"/>
      <c r="CA21" s="1"/>
      <c r="CB21" s="1"/>
      <c r="CC21" s="1"/>
      <c r="CD21" s="2"/>
      <c r="CE21" s="1"/>
      <c r="CF21" s="1"/>
      <c r="CG21" s="1"/>
      <c r="CH21" s="2"/>
      <c r="CI21" s="1"/>
      <c r="CJ21" s="1"/>
      <c r="CK21" s="1"/>
      <c r="CL21" s="2"/>
      <c r="CM21" s="1"/>
      <c r="CN21" s="1"/>
      <c r="CO21" s="1"/>
      <c r="CP21" s="2"/>
      <c r="CQ21" s="1"/>
      <c r="CR21" s="1"/>
      <c r="CS21" s="1"/>
    </row>
    <row r="22" spans="1:172" x14ac:dyDescent="0.3">
      <c r="A22" s="57">
        <v>2007</v>
      </c>
      <c r="B22" s="58" t="s">
        <v>8</v>
      </c>
      <c r="C22" s="47">
        <v>0</v>
      </c>
      <c r="D22" s="9">
        <v>0</v>
      </c>
      <c r="E22" s="48">
        <v>0</v>
      </c>
      <c r="F22" s="47">
        <v>0</v>
      </c>
      <c r="G22" s="9">
        <v>0</v>
      </c>
      <c r="H22" s="48">
        <v>0</v>
      </c>
      <c r="I22" s="47">
        <v>0</v>
      </c>
      <c r="J22" s="9">
        <v>0</v>
      </c>
      <c r="K22" s="48">
        <v>0</v>
      </c>
      <c r="L22" s="47">
        <v>0</v>
      </c>
      <c r="M22" s="9">
        <v>0</v>
      </c>
      <c r="N22" s="48">
        <v>0</v>
      </c>
      <c r="O22" s="47">
        <v>0</v>
      </c>
      <c r="P22" s="9">
        <v>0</v>
      </c>
      <c r="Q22" s="48">
        <v>0</v>
      </c>
      <c r="R22" s="47">
        <v>0</v>
      </c>
      <c r="S22" s="9">
        <v>0</v>
      </c>
      <c r="T22" s="48">
        <v>0</v>
      </c>
      <c r="U22" s="47">
        <v>0</v>
      </c>
      <c r="V22" s="9">
        <v>0</v>
      </c>
      <c r="W22" s="48">
        <v>0</v>
      </c>
      <c r="X22" s="47">
        <v>0</v>
      </c>
      <c r="Y22" s="9">
        <v>0</v>
      </c>
      <c r="Z22" s="48">
        <v>0</v>
      </c>
      <c r="AA22" s="8">
        <f t="shared" si="0"/>
        <v>0</v>
      </c>
      <c r="AB22" s="16">
        <f t="shared" si="1"/>
        <v>0</v>
      </c>
      <c r="AC22" s="5"/>
      <c r="AD22" s="6"/>
      <c r="AE22" s="5"/>
      <c r="AF22" s="5"/>
      <c r="AG22" s="5"/>
      <c r="AH22" s="2"/>
      <c r="AI22" s="1"/>
      <c r="AJ22" s="1"/>
      <c r="AK22" s="1"/>
      <c r="AL22" s="2"/>
      <c r="AM22" s="1"/>
      <c r="AN22" s="1"/>
      <c r="AO22" s="1"/>
      <c r="AP22" s="2"/>
      <c r="AQ22" s="1"/>
      <c r="AR22" s="1"/>
      <c r="AS22" s="1"/>
      <c r="AT22" s="2"/>
      <c r="AU22" s="1"/>
      <c r="AV22" s="1"/>
      <c r="AW22" s="1"/>
      <c r="AX22" s="2"/>
      <c r="AY22" s="1"/>
      <c r="AZ22" s="1"/>
      <c r="BA22" s="1"/>
      <c r="BB22" s="2"/>
      <c r="BC22" s="1"/>
      <c r="BD22" s="1"/>
      <c r="BE22" s="1"/>
      <c r="BF22" s="2"/>
      <c r="BG22" s="1"/>
      <c r="BH22" s="1"/>
      <c r="BI22" s="1"/>
      <c r="BJ22" s="2"/>
      <c r="BK22" s="1"/>
      <c r="BL22" s="1"/>
      <c r="BM22" s="1"/>
      <c r="BN22" s="2"/>
      <c r="BO22" s="1"/>
      <c r="BP22" s="1"/>
      <c r="BQ22" s="1"/>
      <c r="BR22" s="2"/>
      <c r="BS22" s="1"/>
      <c r="BT22" s="1"/>
      <c r="BU22" s="1"/>
      <c r="BV22" s="2"/>
      <c r="BW22" s="1"/>
      <c r="BX22" s="1"/>
      <c r="BY22" s="1"/>
      <c r="BZ22" s="2"/>
      <c r="CA22" s="1"/>
      <c r="CB22" s="1"/>
      <c r="CC22" s="1"/>
      <c r="CD22" s="2"/>
      <c r="CE22" s="1"/>
      <c r="CF22" s="1"/>
      <c r="CG22" s="1"/>
      <c r="CH22" s="2"/>
      <c r="CI22" s="1"/>
      <c r="CJ22" s="1"/>
      <c r="CK22" s="1"/>
      <c r="CL22" s="2"/>
      <c r="CM22" s="1"/>
      <c r="CN22" s="1"/>
      <c r="CO22" s="1"/>
      <c r="CP22" s="2"/>
      <c r="CQ22" s="1"/>
      <c r="CR22" s="1"/>
      <c r="CS22" s="1"/>
    </row>
    <row r="23" spans="1:172" x14ac:dyDescent="0.3">
      <c r="A23" s="57">
        <v>2007</v>
      </c>
      <c r="B23" s="58" t="s">
        <v>9</v>
      </c>
      <c r="C23" s="49">
        <v>0</v>
      </c>
      <c r="D23" s="15">
        <v>0</v>
      </c>
      <c r="E23" s="48">
        <v>0</v>
      </c>
      <c r="F23" s="49">
        <v>0</v>
      </c>
      <c r="G23" s="15">
        <v>0</v>
      </c>
      <c r="H23" s="48">
        <v>0</v>
      </c>
      <c r="I23" s="47">
        <v>0</v>
      </c>
      <c r="J23" s="9">
        <v>0</v>
      </c>
      <c r="K23" s="48">
        <v>0</v>
      </c>
      <c r="L23" s="49">
        <v>0</v>
      </c>
      <c r="M23" s="15">
        <v>0</v>
      </c>
      <c r="N23" s="48">
        <v>0</v>
      </c>
      <c r="O23" s="49">
        <v>0</v>
      </c>
      <c r="P23" s="15">
        <v>0</v>
      </c>
      <c r="Q23" s="48">
        <v>0</v>
      </c>
      <c r="R23" s="47">
        <v>0</v>
      </c>
      <c r="S23" s="9">
        <v>0</v>
      </c>
      <c r="T23" s="48">
        <v>0</v>
      </c>
      <c r="U23" s="47">
        <v>0</v>
      </c>
      <c r="V23" s="9">
        <v>0</v>
      </c>
      <c r="W23" s="48">
        <v>0</v>
      </c>
      <c r="X23" s="47">
        <v>0</v>
      </c>
      <c r="Y23" s="9">
        <v>0</v>
      </c>
      <c r="Z23" s="48">
        <v>0</v>
      </c>
      <c r="AA23" s="8">
        <f t="shared" si="0"/>
        <v>0</v>
      </c>
      <c r="AB23" s="16">
        <f t="shared" si="1"/>
        <v>0</v>
      </c>
      <c r="AC23" s="5"/>
      <c r="AD23" s="6"/>
      <c r="AE23" s="5"/>
      <c r="AF23" s="5"/>
      <c r="AG23" s="5"/>
      <c r="AH23" s="2"/>
      <c r="AI23" s="1"/>
      <c r="AJ23" s="1"/>
      <c r="AK23" s="1"/>
      <c r="AL23" s="2"/>
      <c r="AM23" s="1"/>
      <c r="AN23" s="1"/>
      <c r="AO23" s="1"/>
      <c r="AP23" s="2"/>
      <c r="AQ23" s="1"/>
      <c r="AR23" s="1"/>
      <c r="AS23" s="1"/>
      <c r="AT23" s="2"/>
      <c r="AU23" s="1"/>
      <c r="AV23" s="1"/>
      <c r="AW23" s="1"/>
      <c r="AX23" s="2"/>
      <c r="AY23" s="1"/>
      <c r="AZ23" s="1"/>
      <c r="BA23" s="1"/>
      <c r="BB23" s="2"/>
      <c r="BC23" s="1"/>
      <c r="BD23" s="1"/>
      <c r="BE23" s="1"/>
      <c r="BF23" s="2"/>
      <c r="BG23" s="1"/>
      <c r="BH23" s="1"/>
      <c r="BI23" s="1"/>
      <c r="BJ23" s="2"/>
      <c r="BK23" s="1"/>
      <c r="BL23" s="1"/>
      <c r="BM23" s="1"/>
      <c r="BN23" s="2"/>
      <c r="BO23" s="1"/>
      <c r="BP23" s="1"/>
      <c r="BQ23" s="1"/>
      <c r="BR23" s="2"/>
      <c r="BS23" s="1"/>
      <c r="BT23" s="1"/>
      <c r="BU23" s="1"/>
      <c r="BV23" s="2"/>
      <c r="BW23" s="1"/>
      <c r="BX23" s="1"/>
      <c r="BY23" s="1"/>
      <c r="BZ23" s="2"/>
      <c r="CA23" s="1"/>
      <c r="CB23" s="1"/>
      <c r="CC23" s="1"/>
      <c r="CD23" s="2"/>
      <c r="CE23" s="1"/>
      <c r="CF23" s="1"/>
      <c r="CG23" s="1"/>
      <c r="CH23" s="2"/>
      <c r="CI23" s="1"/>
      <c r="CJ23" s="1"/>
      <c r="CK23" s="1"/>
      <c r="CL23" s="2"/>
      <c r="CM23" s="1"/>
      <c r="CN23" s="1"/>
      <c r="CO23" s="1"/>
      <c r="CP23" s="2"/>
      <c r="CQ23" s="1"/>
      <c r="CR23" s="1"/>
      <c r="CS23" s="1"/>
    </row>
    <row r="24" spans="1:172" x14ac:dyDescent="0.3">
      <c r="A24" s="57">
        <v>2007</v>
      </c>
      <c r="B24" s="58" t="s">
        <v>10</v>
      </c>
      <c r="C24" s="47">
        <v>0</v>
      </c>
      <c r="D24" s="9">
        <v>0</v>
      </c>
      <c r="E24" s="48">
        <v>0</v>
      </c>
      <c r="F24" s="47">
        <v>0</v>
      </c>
      <c r="G24" s="9">
        <v>0</v>
      </c>
      <c r="H24" s="48">
        <v>0</v>
      </c>
      <c r="I24" s="47">
        <v>0</v>
      </c>
      <c r="J24" s="9">
        <v>0</v>
      </c>
      <c r="K24" s="48">
        <v>0</v>
      </c>
      <c r="L24" s="47">
        <v>0</v>
      </c>
      <c r="M24" s="9">
        <v>0</v>
      </c>
      <c r="N24" s="48">
        <v>0</v>
      </c>
      <c r="O24" s="47">
        <v>0</v>
      </c>
      <c r="P24" s="9">
        <v>0</v>
      </c>
      <c r="Q24" s="48">
        <v>0</v>
      </c>
      <c r="R24" s="47">
        <v>0</v>
      </c>
      <c r="S24" s="9">
        <v>0</v>
      </c>
      <c r="T24" s="48">
        <v>0</v>
      </c>
      <c r="U24" s="47">
        <v>0</v>
      </c>
      <c r="V24" s="9">
        <v>0</v>
      </c>
      <c r="W24" s="48">
        <v>0</v>
      </c>
      <c r="X24" s="47">
        <v>0</v>
      </c>
      <c r="Y24" s="9">
        <v>0</v>
      </c>
      <c r="Z24" s="48">
        <v>0</v>
      </c>
      <c r="AA24" s="8">
        <f t="shared" si="0"/>
        <v>0</v>
      </c>
      <c r="AB24" s="16">
        <f t="shared" si="1"/>
        <v>0</v>
      </c>
      <c r="AC24" s="5"/>
      <c r="AD24" s="6"/>
      <c r="AE24" s="5"/>
      <c r="AF24" s="5"/>
      <c r="AG24" s="5"/>
      <c r="AH24" s="2"/>
      <c r="AI24" s="1"/>
      <c r="AJ24" s="1"/>
      <c r="AK24" s="1"/>
      <c r="AL24" s="2"/>
      <c r="AM24" s="1"/>
      <c r="AN24" s="1"/>
      <c r="AO24" s="1"/>
      <c r="AP24" s="2"/>
      <c r="AQ24" s="1"/>
      <c r="AR24" s="1"/>
      <c r="AS24" s="1"/>
      <c r="AT24" s="2"/>
      <c r="AU24" s="1"/>
      <c r="AV24" s="1"/>
      <c r="AW24" s="1"/>
      <c r="AX24" s="2"/>
      <c r="AY24" s="1"/>
      <c r="AZ24" s="1"/>
      <c r="BA24" s="1"/>
      <c r="BB24" s="2"/>
      <c r="BC24" s="1"/>
      <c r="BD24" s="1"/>
      <c r="BE24" s="1"/>
      <c r="BF24" s="2"/>
      <c r="BG24" s="1"/>
      <c r="BH24" s="1"/>
      <c r="BI24" s="1"/>
      <c r="BJ24" s="2"/>
      <c r="BK24" s="1"/>
      <c r="BL24" s="1"/>
      <c r="BM24" s="1"/>
      <c r="BN24" s="2"/>
      <c r="BO24" s="1"/>
      <c r="BP24" s="1"/>
      <c r="BQ24" s="1"/>
      <c r="BR24" s="2"/>
      <c r="BS24" s="1"/>
      <c r="BT24" s="1"/>
      <c r="BU24" s="1"/>
      <c r="BV24" s="2"/>
      <c r="BW24" s="1"/>
      <c r="BX24" s="1"/>
      <c r="BY24" s="1"/>
      <c r="BZ24" s="2"/>
      <c r="CA24" s="1"/>
      <c r="CB24" s="1"/>
      <c r="CC24" s="1"/>
      <c r="CD24" s="2"/>
      <c r="CE24" s="1"/>
      <c r="CF24" s="1"/>
      <c r="CG24" s="1"/>
      <c r="CH24" s="2"/>
      <c r="CI24" s="1"/>
      <c r="CJ24" s="1"/>
      <c r="CK24" s="1"/>
      <c r="CL24" s="2"/>
      <c r="CM24" s="1"/>
      <c r="CN24" s="1"/>
      <c r="CO24" s="1"/>
      <c r="CP24" s="2"/>
      <c r="CQ24" s="1"/>
      <c r="CR24" s="1"/>
      <c r="CS24" s="1"/>
    </row>
    <row r="25" spans="1:172" x14ac:dyDescent="0.3">
      <c r="A25" s="57">
        <v>2007</v>
      </c>
      <c r="B25" s="58" t="s">
        <v>11</v>
      </c>
      <c r="C25" s="47">
        <v>0</v>
      </c>
      <c r="D25" s="9">
        <v>0</v>
      </c>
      <c r="E25" s="48">
        <v>0</v>
      </c>
      <c r="F25" s="47">
        <v>0</v>
      </c>
      <c r="G25" s="9">
        <v>0</v>
      </c>
      <c r="H25" s="48">
        <v>0</v>
      </c>
      <c r="I25" s="47">
        <v>0</v>
      </c>
      <c r="J25" s="9">
        <v>0</v>
      </c>
      <c r="K25" s="48">
        <v>0</v>
      </c>
      <c r="L25" s="47">
        <v>0</v>
      </c>
      <c r="M25" s="9">
        <v>0</v>
      </c>
      <c r="N25" s="48">
        <v>0</v>
      </c>
      <c r="O25" s="47">
        <v>0</v>
      </c>
      <c r="P25" s="9">
        <v>0</v>
      </c>
      <c r="Q25" s="48">
        <v>0</v>
      </c>
      <c r="R25" s="47">
        <v>0</v>
      </c>
      <c r="S25" s="9">
        <v>0</v>
      </c>
      <c r="T25" s="48">
        <v>0</v>
      </c>
      <c r="U25" s="47">
        <v>0</v>
      </c>
      <c r="V25" s="9">
        <v>0</v>
      </c>
      <c r="W25" s="48">
        <v>0</v>
      </c>
      <c r="X25" s="47">
        <v>0</v>
      </c>
      <c r="Y25" s="9">
        <v>0</v>
      </c>
      <c r="Z25" s="48">
        <v>0</v>
      </c>
      <c r="AA25" s="8">
        <f t="shared" si="0"/>
        <v>0</v>
      </c>
      <c r="AB25" s="16">
        <f t="shared" si="1"/>
        <v>0</v>
      </c>
      <c r="AC25" s="5"/>
      <c r="AD25" s="6"/>
      <c r="AE25" s="5"/>
      <c r="AF25" s="5"/>
      <c r="AG25" s="5"/>
      <c r="AH25" s="2"/>
      <c r="AI25" s="1"/>
      <c r="AJ25" s="1"/>
      <c r="AK25" s="1"/>
      <c r="AL25" s="2"/>
      <c r="AM25" s="1"/>
      <c r="AN25" s="1"/>
      <c r="AO25" s="1"/>
      <c r="AP25" s="2"/>
      <c r="AQ25" s="1"/>
      <c r="AR25" s="1"/>
      <c r="AS25" s="1"/>
      <c r="AT25" s="2"/>
      <c r="AU25" s="1"/>
      <c r="AV25" s="1"/>
      <c r="AW25" s="1"/>
      <c r="AX25" s="2"/>
      <c r="AY25" s="1"/>
      <c r="AZ25" s="1"/>
      <c r="BA25" s="1"/>
      <c r="BB25" s="2"/>
      <c r="BC25" s="1"/>
      <c r="BD25" s="1"/>
      <c r="BE25" s="1"/>
      <c r="BF25" s="2"/>
      <c r="BG25" s="1"/>
      <c r="BH25" s="1"/>
      <c r="BI25" s="1"/>
      <c r="BJ25" s="2"/>
      <c r="BK25" s="1"/>
      <c r="BL25" s="1"/>
      <c r="BM25" s="1"/>
      <c r="BN25" s="2"/>
      <c r="BO25" s="1"/>
      <c r="BP25" s="1"/>
      <c r="BQ25" s="1"/>
      <c r="BR25" s="2"/>
      <c r="BS25" s="1"/>
      <c r="BT25" s="1"/>
      <c r="BU25" s="1"/>
      <c r="BV25" s="2"/>
      <c r="BW25" s="1"/>
      <c r="BX25" s="1"/>
      <c r="BY25" s="1"/>
      <c r="BZ25" s="2"/>
      <c r="CA25" s="1"/>
      <c r="CB25" s="1"/>
      <c r="CC25" s="1"/>
      <c r="CD25" s="2"/>
      <c r="CE25" s="1"/>
      <c r="CF25" s="1"/>
      <c r="CG25" s="1"/>
      <c r="CH25" s="2"/>
      <c r="CI25" s="1"/>
      <c r="CJ25" s="1"/>
      <c r="CK25" s="1"/>
      <c r="CL25" s="2"/>
      <c r="CM25" s="1"/>
      <c r="CN25" s="1"/>
      <c r="CO25" s="1"/>
      <c r="CP25" s="2"/>
      <c r="CQ25" s="1"/>
      <c r="CR25" s="1"/>
      <c r="CS25" s="1"/>
    </row>
    <row r="26" spans="1:172" x14ac:dyDescent="0.3">
      <c r="A26" s="57">
        <v>2007</v>
      </c>
      <c r="B26" s="58" t="s">
        <v>12</v>
      </c>
      <c r="C26" s="47">
        <v>0</v>
      </c>
      <c r="D26" s="9">
        <v>0</v>
      </c>
      <c r="E26" s="48">
        <v>0</v>
      </c>
      <c r="F26" s="47">
        <v>0</v>
      </c>
      <c r="G26" s="9">
        <v>0</v>
      </c>
      <c r="H26" s="48">
        <v>0</v>
      </c>
      <c r="I26" s="47">
        <v>0</v>
      </c>
      <c r="J26" s="9">
        <v>0</v>
      </c>
      <c r="K26" s="48">
        <v>0</v>
      </c>
      <c r="L26" s="47">
        <v>0</v>
      </c>
      <c r="M26" s="9">
        <v>0</v>
      </c>
      <c r="N26" s="48">
        <v>0</v>
      </c>
      <c r="O26" s="47">
        <v>0</v>
      </c>
      <c r="P26" s="9">
        <v>0</v>
      </c>
      <c r="Q26" s="48">
        <v>0</v>
      </c>
      <c r="R26" s="47">
        <v>0</v>
      </c>
      <c r="S26" s="9">
        <v>0</v>
      </c>
      <c r="T26" s="48">
        <v>0</v>
      </c>
      <c r="U26" s="47">
        <v>0</v>
      </c>
      <c r="V26" s="9">
        <v>0</v>
      </c>
      <c r="W26" s="48">
        <v>0</v>
      </c>
      <c r="X26" s="47">
        <v>0</v>
      </c>
      <c r="Y26" s="9">
        <v>0</v>
      </c>
      <c r="Z26" s="48">
        <v>0</v>
      </c>
      <c r="AA26" s="8">
        <f t="shared" si="0"/>
        <v>0</v>
      </c>
      <c r="AB26" s="16">
        <f t="shared" si="1"/>
        <v>0</v>
      </c>
      <c r="AC26" s="5"/>
      <c r="AD26" s="6"/>
      <c r="AE26" s="5"/>
      <c r="AF26" s="5"/>
      <c r="AG26" s="5"/>
      <c r="AH26" s="2"/>
      <c r="AI26" s="1"/>
      <c r="AJ26" s="1"/>
      <c r="AK26" s="1"/>
      <c r="AL26" s="2"/>
      <c r="AM26" s="1"/>
      <c r="AN26" s="1"/>
      <c r="AO26" s="1"/>
      <c r="AP26" s="2"/>
      <c r="AQ26" s="1"/>
      <c r="AR26" s="1"/>
      <c r="AS26" s="1"/>
      <c r="AT26" s="2"/>
      <c r="AU26" s="1"/>
      <c r="AV26" s="1"/>
      <c r="AW26" s="1"/>
      <c r="AX26" s="2"/>
      <c r="AY26" s="1"/>
      <c r="AZ26" s="1"/>
      <c r="BA26" s="1"/>
      <c r="BB26" s="2"/>
      <c r="BC26" s="1"/>
      <c r="BD26" s="1"/>
      <c r="BE26" s="1"/>
      <c r="BF26" s="2"/>
      <c r="BG26" s="1"/>
      <c r="BH26" s="1"/>
      <c r="BI26" s="1"/>
      <c r="BJ26" s="2"/>
      <c r="BK26" s="1"/>
      <c r="BL26" s="1"/>
      <c r="BM26" s="1"/>
      <c r="BN26" s="2"/>
      <c r="BO26" s="1"/>
      <c r="BP26" s="1"/>
      <c r="BQ26" s="1"/>
      <c r="BR26" s="2"/>
      <c r="BS26" s="1"/>
      <c r="BT26" s="1"/>
      <c r="BU26" s="1"/>
      <c r="BV26" s="2"/>
      <c r="BW26" s="1"/>
      <c r="BX26" s="1"/>
      <c r="BY26" s="1"/>
      <c r="BZ26" s="2"/>
      <c r="CA26" s="1"/>
      <c r="CB26" s="1"/>
      <c r="CC26" s="1"/>
      <c r="CD26" s="2"/>
      <c r="CE26" s="1"/>
      <c r="CF26" s="1"/>
      <c r="CG26" s="1"/>
      <c r="CH26" s="2"/>
      <c r="CI26" s="1"/>
      <c r="CJ26" s="1"/>
      <c r="CK26" s="1"/>
      <c r="CL26" s="2"/>
      <c r="CM26" s="1"/>
      <c r="CN26" s="1"/>
      <c r="CO26" s="1"/>
      <c r="CP26" s="2"/>
      <c r="CQ26" s="1"/>
      <c r="CR26" s="1"/>
      <c r="CS26" s="1"/>
    </row>
    <row r="27" spans="1:172" x14ac:dyDescent="0.3">
      <c r="A27" s="57">
        <v>2007</v>
      </c>
      <c r="B27" s="58" t="s">
        <v>13</v>
      </c>
      <c r="C27" s="47">
        <v>0</v>
      </c>
      <c r="D27" s="9">
        <v>0</v>
      </c>
      <c r="E27" s="48">
        <v>0</v>
      </c>
      <c r="F27" s="47">
        <v>0</v>
      </c>
      <c r="G27" s="9">
        <v>0</v>
      </c>
      <c r="H27" s="48">
        <v>0</v>
      </c>
      <c r="I27" s="47">
        <v>0</v>
      </c>
      <c r="J27" s="9">
        <v>0</v>
      </c>
      <c r="K27" s="48">
        <v>0</v>
      </c>
      <c r="L27" s="47">
        <v>0</v>
      </c>
      <c r="M27" s="9">
        <v>0</v>
      </c>
      <c r="N27" s="48">
        <v>0</v>
      </c>
      <c r="O27" s="47">
        <v>0</v>
      </c>
      <c r="P27" s="9">
        <v>0</v>
      </c>
      <c r="Q27" s="48">
        <v>0</v>
      </c>
      <c r="R27" s="47">
        <v>0</v>
      </c>
      <c r="S27" s="9">
        <v>0</v>
      </c>
      <c r="T27" s="48">
        <v>0</v>
      </c>
      <c r="U27" s="47">
        <v>0</v>
      </c>
      <c r="V27" s="9">
        <v>0</v>
      </c>
      <c r="W27" s="48">
        <v>0</v>
      </c>
      <c r="X27" s="47">
        <v>0</v>
      </c>
      <c r="Y27" s="9">
        <v>0</v>
      </c>
      <c r="Z27" s="48">
        <v>0</v>
      </c>
      <c r="AA27" s="8">
        <f t="shared" si="0"/>
        <v>0</v>
      </c>
      <c r="AB27" s="16">
        <f t="shared" si="1"/>
        <v>0</v>
      </c>
      <c r="AC27" s="5"/>
      <c r="AD27" s="6"/>
      <c r="AE27" s="5"/>
      <c r="AF27" s="5"/>
      <c r="AG27" s="5"/>
      <c r="AH27" s="2"/>
      <c r="AI27" s="1"/>
      <c r="AJ27" s="1"/>
      <c r="AK27" s="1"/>
      <c r="AL27" s="2"/>
      <c r="AM27" s="1"/>
      <c r="AN27" s="1"/>
      <c r="AO27" s="1"/>
      <c r="AP27" s="2"/>
      <c r="AQ27" s="1"/>
      <c r="AR27" s="1"/>
      <c r="AS27" s="1"/>
      <c r="AT27" s="2"/>
      <c r="AU27" s="1"/>
      <c r="AV27" s="1"/>
      <c r="AW27" s="1"/>
      <c r="AX27" s="2"/>
      <c r="AY27" s="1"/>
      <c r="AZ27" s="1"/>
      <c r="BA27" s="1"/>
      <c r="BB27" s="2"/>
      <c r="BC27" s="1"/>
      <c r="BD27" s="1"/>
      <c r="BE27" s="1"/>
      <c r="BF27" s="2"/>
      <c r="BG27" s="1"/>
      <c r="BH27" s="1"/>
      <c r="BI27" s="1"/>
      <c r="BJ27" s="2"/>
      <c r="BK27" s="1"/>
      <c r="BL27" s="1"/>
      <c r="BM27" s="1"/>
      <c r="BN27" s="2"/>
      <c r="BO27" s="1"/>
      <c r="BP27" s="1"/>
      <c r="BQ27" s="1"/>
      <c r="BR27" s="2"/>
      <c r="BS27" s="1"/>
      <c r="BT27" s="1"/>
      <c r="BU27" s="1"/>
      <c r="BV27" s="2"/>
      <c r="BW27" s="1"/>
      <c r="BX27" s="1"/>
      <c r="BY27" s="1"/>
      <c r="BZ27" s="2"/>
      <c r="CA27" s="1"/>
      <c r="CB27" s="1"/>
      <c r="CC27" s="1"/>
      <c r="CD27" s="2"/>
      <c r="CE27" s="1"/>
      <c r="CF27" s="1"/>
      <c r="CG27" s="1"/>
      <c r="CH27" s="2"/>
      <c r="CI27" s="1"/>
      <c r="CJ27" s="1"/>
      <c r="CK27" s="1"/>
      <c r="CL27" s="2"/>
      <c r="CM27" s="1"/>
      <c r="CN27" s="1"/>
      <c r="CO27" s="1"/>
      <c r="CP27" s="2"/>
      <c r="CQ27" s="1"/>
      <c r="CR27" s="1"/>
      <c r="CS27" s="1"/>
    </row>
    <row r="28" spans="1:172" x14ac:dyDescent="0.3">
      <c r="A28" s="57">
        <v>2007</v>
      </c>
      <c r="B28" s="58" t="s">
        <v>14</v>
      </c>
      <c r="C28" s="47">
        <v>0</v>
      </c>
      <c r="D28" s="9">
        <v>0</v>
      </c>
      <c r="E28" s="48">
        <v>0</v>
      </c>
      <c r="F28" s="47">
        <v>0</v>
      </c>
      <c r="G28" s="9">
        <v>0</v>
      </c>
      <c r="H28" s="48">
        <v>0</v>
      </c>
      <c r="I28" s="47">
        <v>0</v>
      </c>
      <c r="J28" s="9">
        <v>0</v>
      </c>
      <c r="K28" s="48">
        <v>0</v>
      </c>
      <c r="L28" s="47">
        <v>0</v>
      </c>
      <c r="M28" s="9">
        <v>0</v>
      </c>
      <c r="N28" s="48">
        <v>0</v>
      </c>
      <c r="O28" s="47">
        <v>0</v>
      </c>
      <c r="P28" s="9">
        <v>0</v>
      </c>
      <c r="Q28" s="48">
        <v>0</v>
      </c>
      <c r="R28" s="47">
        <v>0</v>
      </c>
      <c r="S28" s="9">
        <v>0</v>
      </c>
      <c r="T28" s="48">
        <v>0</v>
      </c>
      <c r="U28" s="47">
        <v>0</v>
      </c>
      <c r="V28" s="9">
        <v>0</v>
      </c>
      <c r="W28" s="48">
        <v>0</v>
      </c>
      <c r="X28" s="47">
        <v>0</v>
      </c>
      <c r="Y28" s="9">
        <v>0</v>
      </c>
      <c r="Z28" s="48">
        <v>0</v>
      </c>
      <c r="AA28" s="8">
        <f t="shared" si="0"/>
        <v>0</v>
      </c>
      <c r="AB28" s="16">
        <f t="shared" si="1"/>
        <v>0</v>
      </c>
      <c r="AC28" s="5"/>
      <c r="AD28" s="6"/>
      <c r="AE28" s="5"/>
      <c r="AF28" s="5"/>
      <c r="AG28" s="5"/>
      <c r="AH28" s="2"/>
      <c r="AI28" s="1"/>
      <c r="AJ28" s="1"/>
      <c r="AK28" s="1"/>
      <c r="AL28" s="2"/>
      <c r="AM28" s="1"/>
      <c r="AN28" s="1"/>
      <c r="AO28" s="1"/>
      <c r="AP28" s="2"/>
      <c r="AQ28" s="1"/>
      <c r="AR28" s="1"/>
      <c r="AS28" s="1"/>
      <c r="AT28" s="2"/>
      <c r="AU28" s="1"/>
      <c r="AV28" s="1"/>
      <c r="AW28" s="1"/>
      <c r="AX28" s="2"/>
      <c r="AY28" s="1"/>
      <c r="AZ28" s="1"/>
      <c r="BA28" s="1"/>
      <c r="BB28" s="2"/>
      <c r="BC28" s="1"/>
      <c r="BD28" s="1"/>
      <c r="BE28" s="1"/>
      <c r="BF28" s="2"/>
      <c r="BG28" s="1"/>
      <c r="BH28" s="1"/>
      <c r="BI28" s="1"/>
      <c r="BJ28" s="2"/>
      <c r="BK28" s="1"/>
      <c r="BL28" s="1"/>
      <c r="BM28" s="1"/>
      <c r="BN28" s="2"/>
      <c r="BO28" s="1"/>
      <c r="BP28" s="1"/>
      <c r="BQ28" s="1"/>
      <c r="BR28" s="2"/>
      <c r="BS28" s="1"/>
      <c r="BT28" s="1"/>
      <c r="BU28" s="1"/>
      <c r="BV28" s="2"/>
      <c r="BW28" s="1"/>
      <c r="BX28" s="1"/>
      <c r="BY28" s="1"/>
      <c r="BZ28" s="2"/>
      <c r="CA28" s="1"/>
      <c r="CB28" s="1"/>
      <c r="CC28" s="1"/>
      <c r="CD28" s="2"/>
      <c r="CE28" s="1"/>
      <c r="CF28" s="1"/>
      <c r="CG28" s="1"/>
      <c r="CH28" s="2"/>
      <c r="CI28" s="1"/>
      <c r="CJ28" s="1"/>
      <c r="CK28" s="1"/>
      <c r="CL28" s="2"/>
      <c r="CM28" s="1"/>
      <c r="CN28" s="1"/>
      <c r="CO28" s="1"/>
      <c r="CP28" s="2"/>
      <c r="CQ28" s="1"/>
      <c r="CR28" s="1"/>
      <c r="CS28" s="1"/>
    </row>
    <row r="29" spans="1:172" x14ac:dyDescent="0.3">
      <c r="A29" s="57">
        <v>2007</v>
      </c>
      <c r="B29" s="58" t="s">
        <v>15</v>
      </c>
      <c r="C29" s="47">
        <v>0</v>
      </c>
      <c r="D29" s="9">
        <v>0</v>
      </c>
      <c r="E29" s="48">
        <v>0</v>
      </c>
      <c r="F29" s="47">
        <v>0</v>
      </c>
      <c r="G29" s="9">
        <v>0</v>
      </c>
      <c r="H29" s="48">
        <v>0</v>
      </c>
      <c r="I29" s="47">
        <v>0</v>
      </c>
      <c r="J29" s="9">
        <v>0</v>
      </c>
      <c r="K29" s="48">
        <v>0</v>
      </c>
      <c r="L29" s="47">
        <v>0</v>
      </c>
      <c r="M29" s="9">
        <v>0</v>
      </c>
      <c r="N29" s="48">
        <v>0</v>
      </c>
      <c r="O29" s="47">
        <v>0</v>
      </c>
      <c r="P29" s="9">
        <v>0</v>
      </c>
      <c r="Q29" s="48">
        <v>0</v>
      </c>
      <c r="R29" s="47">
        <v>0</v>
      </c>
      <c r="S29" s="9">
        <v>0</v>
      </c>
      <c r="T29" s="48">
        <v>0</v>
      </c>
      <c r="U29" s="47">
        <v>0</v>
      </c>
      <c r="V29" s="9">
        <v>0</v>
      </c>
      <c r="W29" s="48">
        <v>0</v>
      </c>
      <c r="X29" s="47">
        <v>0</v>
      </c>
      <c r="Y29" s="9">
        <v>0</v>
      </c>
      <c r="Z29" s="48">
        <v>0</v>
      </c>
      <c r="AA29" s="8">
        <f t="shared" si="0"/>
        <v>0</v>
      </c>
      <c r="AB29" s="16">
        <f t="shared" si="1"/>
        <v>0</v>
      </c>
      <c r="AC29" s="5"/>
      <c r="AD29" s="6"/>
      <c r="AE29" s="5"/>
      <c r="AF29" s="5"/>
      <c r="AG29" s="5"/>
      <c r="AH29" s="2"/>
      <c r="AI29" s="1"/>
      <c r="AJ29" s="1"/>
      <c r="AK29" s="1"/>
      <c r="AL29" s="2"/>
      <c r="AM29" s="1"/>
      <c r="AN29" s="1"/>
      <c r="AO29" s="1"/>
      <c r="AP29" s="2"/>
      <c r="AQ29" s="1"/>
      <c r="AR29" s="1"/>
      <c r="AS29" s="1"/>
      <c r="AT29" s="2"/>
      <c r="AU29" s="1"/>
      <c r="AV29" s="1"/>
      <c r="AW29" s="1"/>
      <c r="AX29" s="2"/>
      <c r="AY29" s="1"/>
      <c r="AZ29" s="1"/>
      <c r="BA29" s="1"/>
      <c r="BB29" s="2"/>
      <c r="BC29" s="1"/>
      <c r="BD29" s="1"/>
      <c r="BE29" s="1"/>
      <c r="BF29" s="2"/>
      <c r="BG29" s="1"/>
      <c r="BH29" s="1"/>
      <c r="BI29" s="1"/>
      <c r="BJ29" s="2"/>
      <c r="BK29" s="1"/>
      <c r="BL29" s="1"/>
      <c r="BM29" s="1"/>
      <c r="BN29" s="2"/>
      <c r="BO29" s="1"/>
      <c r="BP29" s="1"/>
      <c r="BQ29" s="1"/>
      <c r="BR29" s="2"/>
      <c r="BS29" s="1"/>
      <c r="BT29" s="1"/>
      <c r="BU29" s="1"/>
      <c r="BV29" s="2"/>
      <c r="BW29" s="1"/>
      <c r="BX29" s="1"/>
      <c r="BY29" s="1"/>
      <c r="BZ29" s="2"/>
      <c r="CA29" s="1"/>
      <c r="CB29" s="1"/>
      <c r="CC29" s="1"/>
      <c r="CD29" s="2"/>
      <c r="CE29" s="1"/>
      <c r="CF29" s="1"/>
      <c r="CG29" s="1"/>
      <c r="CH29" s="2"/>
      <c r="CI29" s="1"/>
      <c r="CJ29" s="1"/>
      <c r="CK29" s="1"/>
      <c r="CL29" s="2"/>
      <c r="CM29" s="1"/>
      <c r="CN29" s="1"/>
      <c r="CO29" s="1"/>
      <c r="CP29" s="2"/>
      <c r="CQ29" s="1"/>
      <c r="CR29" s="1"/>
      <c r="CS29" s="1"/>
    </row>
    <row r="30" spans="1:172" x14ac:dyDescent="0.3">
      <c r="A30" s="57">
        <v>2007</v>
      </c>
      <c r="B30" s="58" t="s">
        <v>16</v>
      </c>
      <c r="C30" s="47">
        <v>0</v>
      </c>
      <c r="D30" s="9">
        <v>0</v>
      </c>
      <c r="E30" s="48">
        <v>0</v>
      </c>
      <c r="F30" s="47">
        <v>0</v>
      </c>
      <c r="G30" s="9">
        <v>0</v>
      </c>
      <c r="H30" s="48">
        <v>0</v>
      </c>
      <c r="I30" s="47">
        <v>0</v>
      </c>
      <c r="J30" s="9">
        <v>0</v>
      </c>
      <c r="K30" s="48">
        <v>0</v>
      </c>
      <c r="L30" s="47">
        <v>0</v>
      </c>
      <c r="M30" s="9">
        <v>0</v>
      </c>
      <c r="N30" s="48">
        <v>0</v>
      </c>
      <c r="O30" s="47">
        <v>0</v>
      </c>
      <c r="P30" s="9">
        <v>0</v>
      </c>
      <c r="Q30" s="48">
        <v>0</v>
      </c>
      <c r="R30" s="47">
        <v>0</v>
      </c>
      <c r="S30" s="9">
        <v>0</v>
      </c>
      <c r="T30" s="48">
        <v>0</v>
      </c>
      <c r="U30" s="47">
        <v>0</v>
      </c>
      <c r="V30" s="9">
        <v>0</v>
      </c>
      <c r="W30" s="48">
        <v>0</v>
      </c>
      <c r="X30" s="47">
        <v>0</v>
      </c>
      <c r="Y30" s="9">
        <v>0</v>
      </c>
      <c r="Z30" s="48">
        <v>0</v>
      </c>
      <c r="AA30" s="8">
        <f t="shared" si="0"/>
        <v>0</v>
      </c>
      <c r="AB30" s="16">
        <f t="shared" si="1"/>
        <v>0</v>
      </c>
      <c r="AC30" s="5"/>
      <c r="AD30" s="6"/>
      <c r="AE30" s="5"/>
      <c r="AF30" s="5"/>
      <c r="AG30" s="5"/>
      <c r="AH30" s="2"/>
      <c r="AI30" s="1"/>
      <c r="AJ30" s="1"/>
      <c r="AK30" s="1"/>
      <c r="AL30" s="2"/>
      <c r="AM30" s="1"/>
      <c r="AN30" s="1"/>
      <c r="AO30" s="1"/>
      <c r="AP30" s="2"/>
      <c r="AQ30" s="1"/>
      <c r="AR30" s="1"/>
      <c r="AS30" s="1"/>
      <c r="AT30" s="2"/>
      <c r="AU30" s="1"/>
      <c r="AV30" s="1"/>
      <c r="AW30" s="1"/>
      <c r="AX30" s="2"/>
      <c r="AY30" s="1"/>
      <c r="AZ30" s="1"/>
      <c r="BA30" s="1"/>
      <c r="BB30" s="2"/>
      <c r="BC30" s="1"/>
      <c r="BD30" s="1"/>
      <c r="BE30" s="1"/>
      <c r="BF30" s="2"/>
      <c r="BG30" s="1"/>
      <c r="BH30" s="1"/>
      <c r="BI30" s="1"/>
      <c r="BJ30" s="2"/>
      <c r="BK30" s="1"/>
      <c r="BL30" s="1"/>
      <c r="BM30" s="1"/>
      <c r="BN30" s="2"/>
      <c r="BO30" s="1"/>
      <c r="BP30" s="1"/>
      <c r="BQ30" s="1"/>
      <c r="BR30" s="2"/>
      <c r="BS30" s="1"/>
      <c r="BT30" s="1"/>
      <c r="BU30" s="1"/>
      <c r="BV30" s="2"/>
      <c r="BW30" s="1"/>
      <c r="BX30" s="1"/>
      <c r="BY30" s="1"/>
      <c r="BZ30" s="2"/>
      <c r="CA30" s="1"/>
      <c r="CB30" s="1"/>
      <c r="CC30" s="1"/>
      <c r="CD30" s="2"/>
      <c r="CE30" s="1"/>
      <c r="CF30" s="1"/>
      <c r="CG30" s="1"/>
      <c r="CH30" s="2"/>
      <c r="CI30" s="1"/>
      <c r="CJ30" s="1"/>
      <c r="CK30" s="1"/>
      <c r="CL30" s="2"/>
      <c r="CM30" s="1"/>
      <c r="CN30" s="1"/>
      <c r="CO30" s="1"/>
      <c r="CP30" s="2"/>
      <c r="CQ30" s="1"/>
      <c r="CR30" s="1"/>
      <c r="CS30" s="1"/>
    </row>
    <row r="31" spans="1:172" ht="15" thickBot="1" x14ac:dyDescent="0.35">
      <c r="A31" s="59"/>
      <c r="B31" s="60" t="s">
        <v>17</v>
      </c>
      <c r="C31" s="50">
        <f>SUM(C19:C30)</f>
        <v>0</v>
      </c>
      <c r="D31" s="27">
        <f>SUM(D19:D30)</f>
        <v>0</v>
      </c>
      <c r="E31" s="51"/>
      <c r="F31" s="50">
        <f>SUM(F19:F30)</f>
        <v>0</v>
      </c>
      <c r="G31" s="27">
        <f>SUM(G19:G30)</f>
        <v>0</v>
      </c>
      <c r="H31" s="51"/>
      <c r="I31" s="50">
        <f>SUM(I19:I30)</f>
        <v>0</v>
      </c>
      <c r="J31" s="27">
        <f>SUM(J19:J30)</f>
        <v>0</v>
      </c>
      <c r="K31" s="51"/>
      <c r="L31" s="50">
        <f>SUM(L19:L30)</f>
        <v>0</v>
      </c>
      <c r="M31" s="27">
        <f>SUM(M19:M30)</f>
        <v>0</v>
      </c>
      <c r="N31" s="51"/>
      <c r="O31" s="50">
        <f>SUM(O19:O30)</f>
        <v>0</v>
      </c>
      <c r="P31" s="27">
        <f>SUM(P19:P30)</f>
        <v>0</v>
      </c>
      <c r="Q31" s="51"/>
      <c r="R31" s="50">
        <f>SUM(R19:R30)</f>
        <v>0</v>
      </c>
      <c r="S31" s="27">
        <f>SUM(S19:S30)</f>
        <v>0</v>
      </c>
      <c r="T31" s="51"/>
      <c r="U31" s="50">
        <f>SUM(U19:U30)</f>
        <v>0</v>
      </c>
      <c r="V31" s="27">
        <f>SUM(V19:V30)</f>
        <v>0</v>
      </c>
      <c r="W31" s="51"/>
      <c r="X31" s="50">
        <f>SUM(X19:X30)</f>
        <v>0</v>
      </c>
      <c r="Y31" s="27">
        <f>SUM(Y19:Y30)</f>
        <v>0</v>
      </c>
      <c r="Z31" s="51"/>
      <c r="AA31" s="28">
        <f t="shared" si="0"/>
        <v>0</v>
      </c>
      <c r="AB31" s="29">
        <f t="shared" si="1"/>
        <v>0</v>
      </c>
      <c r="AC31" s="5"/>
      <c r="AD31" s="6"/>
      <c r="AE31" s="5"/>
      <c r="AF31" s="5"/>
      <c r="AG31" s="5"/>
      <c r="AH31" s="2"/>
      <c r="AI31" s="1"/>
      <c r="AJ31" s="1"/>
      <c r="AK31" s="1"/>
      <c r="AL31" s="2"/>
      <c r="AM31" s="1"/>
      <c r="AN31" s="1"/>
      <c r="AO31" s="1"/>
      <c r="AP31" s="2"/>
      <c r="AQ31" s="1"/>
      <c r="AR31" s="1"/>
      <c r="AS31" s="1"/>
      <c r="AT31" s="2"/>
      <c r="AU31" s="1"/>
      <c r="AV31" s="1"/>
      <c r="AW31" s="1"/>
      <c r="AX31" s="2"/>
      <c r="AY31" s="1"/>
      <c r="AZ31" s="1"/>
      <c r="BA31" s="1"/>
      <c r="BB31" s="2"/>
      <c r="BC31" s="1"/>
      <c r="BD31" s="1"/>
      <c r="BE31" s="1"/>
      <c r="BF31" s="2"/>
      <c r="BG31" s="1"/>
      <c r="BH31" s="1"/>
      <c r="BI31" s="1"/>
      <c r="BJ31" s="2"/>
      <c r="BK31" s="1"/>
      <c r="BL31" s="1"/>
      <c r="BM31" s="1"/>
      <c r="BN31" s="2"/>
      <c r="BO31" s="1"/>
      <c r="BP31" s="1"/>
      <c r="BQ31" s="1"/>
      <c r="BR31" s="2"/>
      <c r="BS31" s="1"/>
      <c r="BT31" s="1"/>
      <c r="BU31" s="1"/>
      <c r="BV31" s="2"/>
      <c r="BW31" s="1"/>
      <c r="BX31" s="1"/>
      <c r="BY31" s="1"/>
      <c r="BZ31" s="2"/>
      <c r="CA31" s="1"/>
      <c r="CB31" s="1"/>
      <c r="CC31" s="1"/>
      <c r="CD31" s="2"/>
      <c r="CE31" s="1"/>
      <c r="CF31" s="1"/>
      <c r="CG31" s="1"/>
      <c r="CH31" s="2"/>
      <c r="CI31" s="1"/>
      <c r="CJ31" s="1"/>
      <c r="CK31" s="1"/>
      <c r="CL31" s="2"/>
      <c r="CM31" s="1"/>
      <c r="CN31" s="1"/>
      <c r="CO31" s="1"/>
      <c r="CP31" s="2"/>
      <c r="CQ31" s="1"/>
      <c r="CR31" s="1"/>
      <c r="CS31" s="1"/>
      <c r="CX31" s="3"/>
      <c r="DC31" s="3"/>
      <c r="DH31" s="3"/>
      <c r="DM31" s="3"/>
      <c r="DR31" s="3"/>
      <c r="DW31" s="3"/>
      <c r="EB31" s="3"/>
      <c r="EG31" s="3"/>
      <c r="EL31" s="3"/>
      <c r="EQ31" s="3"/>
      <c r="EV31" s="3"/>
      <c r="FA31" s="3"/>
      <c r="FF31" s="3"/>
      <c r="FK31" s="3"/>
      <c r="FP31" s="3"/>
    </row>
    <row r="32" spans="1:172" x14ac:dyDescent="0.3">
      <c r="A32" s="57">
        <v>2008</v>
      </c>
      <c r="B32" s="58" t="s">
        <v>5</v>
      </c>
      <c r="C32" s="47">
        <v>0</v>
      </c>
      <c r="D32" s="9">
        <v>0</v>
      </c>
      <c r="E32" s="48">
        <v>0</v>
      </c>
      <c r="F32" s="47">
        <v>0</v>
      </c>
      <c r="G32" s="9">
        <v>0</v>
      </c>
      <c r="H32" s="48">
        <v>0</v>
      </c>
      <c r="I32" s="47">
        <v>0</v>
      </c>
      <c r="J32" s="9">
        <v>0</v>
      </c>
      <c r="K32" s="48">
        <v>0</v>
      </c>
      <c r="L32" s="47">
        <v>0</v>
      </c>
      <c r="M32" s="9">
        <v>0</v>
      </c>
      <c r="N32" s="48">
        <v>0</v>
      </c>
      <c r="O32" s="47">
        <v>0</v>
      </c>
      <c r="P32" s="9">
        <v>0</v>
      </c>
      <c r="Q32" s="48">
        <v>0</v>
      </c>
      <c r="R32" s="47">
        <v>0</v>
      </c>
      <c r="S32" s="9">
        <v>0</v>
      </c>
      <c r="T32" s="48">
        <v>0</v>
      </c>
      <c r="U32" s="47">
        <v>0</v>
      </c>
      <c r="V32" s="9">
        <v>0</v>
      </c>
      <c r="W32" s="48">
        <v>0</v>
      </c>
      <c r="X32" s="47">
        <v>0</v>
      </c>
      <c r="Y32" s="9">
        <v>0</v>
      </c>
      <c r="Z32" s="48">
        <v>0</v>
      </c>
      <c r="AA32" s="8">
        <f t="shared" si="0"/>
        <v>0</v>
      </c>
      <c r="AB32" s="16">
        <f t="shared" si="1"/>
        <v>0</v>
      </c>
      <c r="AC32" s="5"/>
      <c r="AD32" s="6"/>
      <c r="AE32" s="5"/>
      <c r="AF32" s="5"/>
      <c r="AG32" s="5"/>
      <c r="AH32" s="2"/>
      <c r="AI32" s="1"/>
      <c r="AJ32" s="1"/>
      <c r="AK32" s="1"/>
      <c r="AL32" s="2"/>
      <c r="AM32" s="1"/>
      <c r="AN32" s="1"/>
      <c r="AO32" s="1"/>
      <c r="AP32" s="2"/>
      <c r="AQ32" s="1"/>
      <c r="AR32" s="1"/>
      <c r="AS32" s="1"/>
      <c r="AT32" s="2"/>
      <c r="AU32" s="1"/>
      <c r="AV32" s="1"/>
      <c r="AW32" s="1"/>
      <c r="AX32" s="2"/>
      <c r="AY32" s="1"/>
      <c r="AZ32" s="1"/>
      <c r="BA32" s="1"/>
      <c r="BB32" s="2"/>
      <c r="BC32" s="1"/>
      <c r="BD32" s="1"/>
      <c r="BE32" s="1"/>
      <c r="BF32" s="2"/>
      <c r="BG32" s="1"/>
      <c r="BH32" s="1"/>
      <c r="BI32" s="1"/>
      <c r="BJ32" s="2"/>
      <c r="BK32" s="1"/>
      <c r="BL32" s="1"/>
      <c r="BM32" s="1"/>
      <c r="BN32" s="2"/>
      <c r="BO32" s="1"/>
      <c r="BP32" s="1"/>
      <c r="BQ32" s="1"/>
      <c r="BR32" s="2"/>
      <c r="BS32" s="1"/>
      <c r="BT32" s="1"/>
      <c r="BU32" s="1"/>
      <c r="BV32" s="2"/>
      <c r="BW32" s="1"/>
      <c r="BX32" s="1"/>
      <c r="BY32" s="1"/>
      <c r="BZ32" s="2"/>
      <c r="CA32" s="1"/>
      <c r="CB32" s="1"/>
      <c r="CC32" s="1"/>
      <c r="CD32" s="2"/>
      <c r="CE32" s="1"/>
      <c r="CF32" s="1"/>
      <c r="CG32" s="1"/>
      <c r="CH32" s="2"/>
      <c r="CI32" s="1"/>
      <c r="CJ32" s="1"/>
      <c r="CK32" s="1"/>
      <c r="CL32" s="2"/>
      <c r="CM32" s="1"/>
      <c r="CN32" s="1"/>
      <c r="CO32" s="1"/>
      <c r="CP32" s="2"/>
      <c r="CQ32" s="1"/>
      <c r="CR32" s="1"/>
      <c r="CS32" s="1"/>
    </row>
    <row r="33" spans="1:172" x14ac:dyDescent="0.3">
      <c r="A33" s="57">
        <v>2008</v>
      </c>
      <c r="B33" s="58" t="s">
        <v>6</v>
      </c>
      <c r="C33" s="47">
        <v>0</v>
      </c>
      <c r="D33" s="9">
        <v>0</v>
      </c>
      <c r="E33" s="48">
        <v>0</v>
      </c>
      <c r="F33" s="47">
        <v>0</v>
      </c>
      <c r="G33" s="9">
        <v>0</v>
      </c>
      <c r="H33" s="48">
        <v>0</v>
      </c>
      <c r="I33" s="47">
        <v>0</v>
      </c>
      <c r="J33" s="9">
        <v>0</v>
      </c>
      <c r="K33" s="48">
        <v>0</v>
      </c>
      <c r="L33" s="47">
        <v>0</v>
      </c>
      <c r="M33" s="9">
        <v>0</v>
      </c>
      <c r="N33" s="48">
        <v>0</v>
      </c>
      <c r="O33" s="47">
        <v>0</v>
      </c>
      <c r="P33" s="9">
        <v>0</v>
      </c>
      <c r="Q33" s="48">
        <v>0</v>
      </c>
      <c r="R33" s="47">
        <v>0</v>
      </c>
      <c r="S33" s="9">
        <v>0</v>
      </c>
      <c r="T33" s="48">
        <v>0</v>
      </c>
      <c r="U33" s="47">
        <v>0</v>
      </c>
      <c r="V33" s="9">
        <v>0</v>
      </c>
      <c r="W33" s="48">
        <v>0</v>
      </c>
      <c r="X33" s="47">
        <v>0</v>
      </c>
      <c r="Y33" s="9">
        <v>0</v>
      </c>
      <c r="Z33" s="48">
        <v>0</v>
      </c>
      <c r="AA33" s="8">
        <f t="shared" si="0"/>
        <v>0</v>
      </c>
      <c r="AB33" s="16">
        <f t="shared" si="1"/>
        <v>0</v>
      </c>
      <c r="AC33" s="5"/>
      <c r="AD33" s="6"/>
      <c r="AE33" s="5"/>
      <c r="AF33" s="5"/>
      <c r="AG33" s="5"/>
      <c r="AH33" s="2"/>
      <c r="AI33" s="1"/>
      <c r="AJ33" s="1"/>
      <c r="AK33" s="1"/>
      <c r="AL33" s="2"/>
      <c r="AM33" s="1"/>
      <c r="AN33" s="1"/>
      <c r="AO33" s="1"/>
      <c r="AP33" s="2"/>
      <c r="AQ33" s="1"/>
      <c r="AR33" s="1"/>
      <c r="AS33" s="1"/>
      <c r="AT33" s="2"/>
      <c r="AU33" s="1"/>
      <c r="AV33" s="1"/>
      <c r="AW33" s="1"/>
      <c r="AX33" s="2"/>
      <c r="AY33" s="1"/>
      <c r="AZ33" s="1"/>
      <c r="BA33" s="1"/>
      <c r="BB33" s="2"/>
      <c r="BC33" s="1"/>
      <c r="BD33" s="1"/>
      <c r="BE33" s="1"/>
      <c r="BF33" s="2"/>
      <c r="BG33" s="1"/>
      <c r="BH33" s="1"/>
      <c r="BI33" s="1"/>
      <c r="BJ33" s="2"/>
      <c r="BK33" s="1"/>
      <c r="BL33" s="1"/>
      <c r="BM33" s="1"/>
      <c r="BN33" s="2"/>
      <c r="BO33" s="1"/>
      <c r="BP33" s="1"/>
      <c r="BQ33" s="1"/>
      <c r="BR33" s="2"/>
      <c r="BS33" s="1"/>
      <c r="BT33" s="1"/>
      <c r="BU33" s="1"/>
      <c r="BV33" s="2"/>
      <c r="BW33" s="1"/>
      <c r="BX33" s="1"/>
      <c r="BY33" s="1"/>
      <c r="BZ33" s="2"/>
      <c r="CA33" s="1"/>
      <c r="CB33" s="1"/>
      <c r="CC33" s="1"/>
      <c r="CD33" s="2"/>
      <c r="CE33" s="1"/>
      <c r="CF33" s="1"/>
      <c r="CG33" s="1"/>
      <c r="CH33" s="2"/>
      <c r="CI33" s="1"/>
      <c r="CJ33" s="1"/>
      <c r="CK33" s="1"/>
      <c r="CL33" s="2"/>
      <c r="CM33" s="1"/>
      <c r="CN33" s="1"/>
      <c r="CO33" s="1"/>
      <c r="CP33" s="2"/>
      <c r="CQ33" s="1"/>
      <c r="CR33" s="1"/>
      <c r="CS33" s="1"/>
    </row>
    <row r="34" spans="1:172" x14ac:dyDescent="0.3">
      <c r="A34" s="57">
        <v>2008</v>
      </c>
      <c r="B34" s="58" t="s">
        <v>7</v>
      </c>
      <c r="C34" s="47">
        <v>0</v>
      </c>
      <c r="D34" s="9">
        <v>0</v>
      </c>
      <c r="E34" s="48">
        <v>0</v>
      </c>
      <c r="F34" s="47">
        <v>0</v>
      </c>
      <c r="G34" s="9">
        <v>0</v>
      </c>
      <c r="H34" s="48">
        <v>0</v>
      </c>
      <c r="I34" s="47">
        <v>0</v>
      </c>
      <c r="J34" s="9">
        <v>0</v>
      </c>
      <c r="K34" s="48">
        <v>0</v>
      </c>
      <c r="L34" s="47">
        <v>0</v>
      </c>
      <c r="M34" s="9">
        <v>0</v>
      </c>
      <c r="N34" s="48">
        <v>0</v>
      </c>
      <c r="O34" s="47">
        <v>0</v>
      </c>
      <c r="P34" s="9">
        <v>0</v>
      </c>
      <c r="Q34" s="48">
        <v>0</v>
      </c>
      <c r="R34" s="47">
        <v>0</v>
      </c>
      <c r="S34" s="9">
        <v>0</v>
      </c>
      <c r="T34" s="48">
        <v>0</v>
      </c>
      <c r="U34" s="47">
        <v>0</v>
      </c>
      <c r="V34" s="9">
        <v>0</v>
      </c>
      <c r="W34" s="48">
        <v>0</v>
      </c>
      <c r="X34" s="47">
        <v>0</v>
      </c>
      <c r="Y34" s="9">
        <v>0</v>
      </c>
      <c r="Z34" s="48">
        <v>0</v>
      </c>
      <c r="AA34" s="8">
        <f t="shared" si="0"/>
        <v>0</v>
      </c>
      <c r="AB34" s="16">
        <f t="shared" si="1"/>
        <v>0</v>
      </c>
      <c r="AC34" s="5"/>
      <c r="AD34" s="6"/>
      <c r="AE34" s="5"/>
      <c r="AF34" s="5"/>
      <c r="AG34" s="5"/>
      <c r="AH34" s="2"/>
      <c r="AI34" s="1"/>
      <c r="AJ34" s="1"/>
      <c r="AK34" s="1"/>
      <c r="AL34" s="2"/>
      <c r="AM34" s="1"/>
      <c r="AN34" s="1"/>
      <c r="AO34" s="1"/>
      <c r="AP34" s="2"/>
      <c r="AQ34" s="1"/>
      <c r="AR34" s="1"/>
      <c r="AS34" s="1"/>
      <c r="AT34" s="2"/>
      <c r="AU34" s="1"/>
      <c r="AV34" s="1"/>
      <c r="AW34" s="1"/>
      <c r="AX34" s="2"/>
      <c r="AY34" s="1"/>
      <c r="AZ34" s="1"/>
      <c r="BA34" s="1"/>
      <c r="BB34" s="2"/>
      <c r="BC34" s="1"/>
      <c r="BD34" s="1"/>
      <c r="BE34" s="1"/>
      <c r="BF34" s="2"/>
      <c r="BG34" s="1"/>
      <c r="BH34" s="1"/>
      <c r="BI34" s="1"/>
      <c r="BJ34" s="2"/>
      <c r="BK34" s="1"/>
      <c r="BL34" s="1"/>
      <c r="BM34" s="1"/>
      <c r="BN34" s="2"/>
      <c r="BO34" s="1"/>
      <c r="BP34" s="1"/>
      <c r="BQ34" s="1"/>
      <c r="BR34" s="2"/>
      <c r="BS34" s="1"/>
      <c r="BT34" s="1"/>
      <c r="BU34" s="1"/>
      <c r="BV34" s="2"/>
      <c r="BW34" s="1"/>
      <c r="BX34" s="1"/>
      <c r="BY34" s="1"/>
      <c r="BZ34" s="2"/>
      <c r="CA34" s="1"/>
      <c r="CB34" s="1"/>
      <c r="CC34" s="1"/>
      <c r="CD34" s="2"/>
      <c r="CE34" s="1"/>
      <c r="CF34" s="1"/>
      <c r="CG34" s="1"/>
      <c r="CH34" s="2"/>
      <c r="CI34" s="1"/>
      <c r="CJ34" s="1"/>
      <c r="CK34" s="1"/>
      <c r="CL34" s="2"/>
      <c r="CM34" s="1"/>
      <c r="CN34" s="1"/>
      <c r="CO34" s="1"/>
      <c r="CP34" s="2"/>
      <c r="CQ34" s="1"/>
      <c r="CR34" s="1"/>
      <c r="CS34" s="1"/>
    </row>
    <row r="35" spans="1:172" x14ac:dyDescent="0.3">
      <c r="A35" s="57">
        <v>2008</v>
      </c>
      <c r="B35" s="58" t="s">
        <v>8</v>
      </c>
      <c r="C35" s="47">
        <v>0</v>
      </c>
      <c r="D35" s="9">
        <v>0</v>
      </c>
      <c r="E35" s="48">
        <v>0</v>
      </c>
      <c r="F35" s="47">
        <v>0</v>
      </c>
      <c r="G35" s="9">
        <v>0</v>
      </c>
      <c r="H35" s="48">
        <v>0</v>
      </c>
      <c r="I35" s="47">
        <v>0</v>
      </c>
      <c r="J35" s="9">
        <v>0</v>
      </c>
      <c r="K35" s="48">
        <v>0</v>
      </c>
      <c r="L35" s="47">
        <v>0</v>
      </c>
      <c r="M35" s="9">
        <v>0</v>
      </c>
      <c r="N35" s="48">
        <v>0</v>
      </c>
      <c r="O35" s="47">
        <v>0</v>
      </c>
      <c r="P35" s="9">
        <v>0</v>
      </c>
      <c r="Q35" s="48">
        <v>0</v>
      </c>
      <c r="R35" s="47">
        <v>0</v>
      </c>
      <c r="S35" s="9">
        <v>0</v>
      </c>
      <c r="T35" s="48">
        <v>0</v>
      </c>
      <c r="U35" s="47">
        <v>0</v>
      </c>
      <c r="V35" s="9">
        <v>0</v>
      </c>
      <c r="W35" s="48">
        <v>0</v>
      </c>
      <c r="X35" s="47">
        <v>0</v>
      </c>
      <c r="Y35" s="9">
        <v>0</v>
      </c>
      <c r="Z35" s="48">
        <v>0</v>
      </c>
      <c r="AA35" s="8">
        <f t="shared" si="0"/>
        <v>0</v>
      </c>
      <c r="AB35" s="16">
        <f t="shared" si="1"/>
        <v>0</v>
      </c>
      <c r="AC35" s="5"/>
      <c r="AD35" s="6"/>
      <c r="AE35" s="5"/>
      <c r="AF35" s="5"/>
      <c r="AG35" s="5"/>
      <c r="AH35" s="2"/>
      <c r="AI35" s="1"/>
      <c r="AJ35" s="1"/>
      <c r="AK35" s="1"/>
      <c r="AL35" s="2"/>
      <c r="AM35" s="1"/>
      <c r="AN35" s="1"/>
      <c r="AO35" s="1"/>
      <c r="AP35" s="2"/>
      <c r="AQ35" s="1"/>
      <c r="AR35" s="1"/>
      <c r="AS35" s="1"/>
      <c r="AT35" s="2"/>
      <c r="AU35" s="1"/>
      <c r="AV35" s="1"/>
      <c r="AW35" s="1"/>
      <c r="AX35" s="2"/>
      <c r="AY35" s="1"/>
      <c r="AZ35" s="1"/>
      <c r="BA35" s="1"/>
      <c r="BB35" s="2"/>
      <c r="BC35" s="1"/>
      <c r="BD35" s="1"/>
      <c r="BE35" s="1"/>
      <c r="BF35" s="2"/>
      <c r="BG35" s="1"/>
      <c r="BH35" s="1"/>
      <c r="BI35" s="1"/>
      <c r="BJ35" s="2"/>
      <c r="BK35" s="1"/>
      <c r="BL35" s="1"/>
      <c r="BM35" s="1"/>
      <c r="BN35" s="2"/>
      <c r="BO35" s="1"/>
      <c r="BP35" s="1"/>
      <c r="BQ35" s="1"/>
      <c r="BR35" s="2"/>
      <c r="BS35" s="1"/>
      <c r="BT35" s="1"/>
      <c r="BU35" s="1"/>
      <c r="BV35" s="2"/>
      <c r="BW35" s="1"/>
      <c r="BX35" s="1"/>
      <c r="BY35" s="1"/>
      <c r="BZ35" s="2"/>
      <c r="CA35" s="1"/>
      <c r="CB35" s="1"/>
      <c r="CC35" s="1"/>
      <c r="CD35" s="2"/>
      <c r="CE35" s="1"/>
      <c r="CF35" s="1"/>
      <c r="CG35" s="1"/>
      <c r="CH35" s="2"/>
      <c r="CI35" s="1"/>
      <c r="CJ35" s="1"/>
      <c r="CK35" s="1"/>
      <c r="CL35" s="2"/>
      <c r="CM35" s="1"/>
      <c r="CN35" s="1"/>
      <c r="CO35" s="1"/>
      <c r="CP35" s="2"/>
      <c r="CQ35" s="1"/>
      <c r="CR35" s="1"/>
      <c r="CS35" s="1"/>
    </row>
    <row r="36" spans="1:172" x14ac:dyDescent="0.3">
      <c r="A36" s="57">
        <v>2008</v>
      </c>
      <c r="B36" s="58" t="s">
        <v>9</v>
      </c>
      <c r="C36" s="49">
        <v>0</v>
      </c>
      <c r="D36" s="15">
        <v>0</v>
      </c>
      <c r="E36" s="48">
        <v>0</v>
      </c>
      <c r="F36" s="49">
        <v>0</v>
      </c>
      <c r="G36" s="15">
        <v>0</v>
      </c>
      <c r="H36" s="48">
        <v>0</v>
      </c>
      <c r="I36" s="47">
        <v>0</v>
      </c>
      <c r="J36" s="9">
        <v>0</v>
      </c>
      <c r="K36" s="48">
        <v>0</v>
      </c>
      <c r="L36" s="49">
        <v>0</v>
      </c>
      <c r="M36" s="15">
        <v>0</v>
      </c>
      <c r="N36" s="48">
        <v>0</v>
      </c>
      <c r="O36" s="49">
        <v>0</v>
      </c>
      <c r="P36" s="15">
        <v>0</v>
      </c>
      <c r="Q36" s="48">
        <v>0</v>
      </c>
      <c r="R36" s="47">
        <v>0</v>
      </c>
      <c r="S36" s="9">
        <v>0</v>
      </c>
      <c r="T36" s="48">
        <v>0</v>
      </c>
      <c r="U36" s="47">
        <v>0</v>
      </c>
      <c r="V36" s="9">
        <v>0</v>
      </c>
      <c r="W36" s="48">
        <v>0</v>
      </c>
      <c r="X36" s="47">
        <v>0</v>
      </c>
      <c r="Y36" s="9">
        <v>0</v>
      </c>
      <c r="Z36" s="48">
        <v>0</v>
      </c>
      <c r="AA36" s="8">
        <f t="shared" si="0"/>
        <v>0</v>
      </c>
      <c r="AB36" s="16">
        <f t="shared" si="1"/>
        <v>0</v>
      </c>
      <c r="AC36" s="5"/>
      <c r="AD36" s="6"/>
      <c r="AE36" s="5"/>
      <c r="AF36" s="5"/>
      <c r="AG36" s="5"/>
      <c r="AH36" s="2"/>
      <c r="AI36" s="1"/>
      <c r="AJ36" s="1"/>
      <c r="AK36" s="1"/>
      <c r="AL36" s="2"/>
      <c r="AM36" s="1"/>
      <c r="AN36" s="1"/>
      <c r="AO36" s="1"/>
      <c r="AP36" s="2"/>
      <c r="AQ36" s="1"/>
      <c r="AR36" s="1"/>
      <c r="AS36" s="1"/>
      <c r="AT36" s="2"/>
      <c r="AU36" s="1"/>
      <c r="AV36" s="1"/>
      <c r="AW36" s="1"/>
      <c r="AX36" s="2"/>
      <c r="AY36" s="1"/>
      <c r="AZ36" s="1"/>
      <c r="BA36" s="1"/>
      <c r="BB36" s="2"/>
      <c r="BC36" s="1"/>
      <c r="BD36" s="1"/>
      <c r="BE36" s="1"/>
      <c r="BF36" s="2"/>
      <c r="BG36" s="1"/>
      <c r="BH36" s="1"/>
      <c r="BI36" s="1"/>
      <c r="BJ36" s="2"/>
      <c r="BK36" s="1"/>
      <c r="BL36" s="1"/>
      <c r="BM36" s="1"/>
      <c r="BN36" s="2"/>
      <c r="BO36" s="1"/>
      <c r="BP36" s="1"/>
      <c r="BQ36" s="1"/>
      <c r="BR36" s="2"/>
      <c r="BS36" s="1"/>
      <c r="BT36" s="1"/>
      <c r="BU36" s="1"/>
      <c r="BV36" s="2"/>
      <c r="BW36" s="1"/>
      <c r="BX36" s="1"/>
      <c r="BY36" s="1"/>
      <c r="BZ36" s="2"/>
      <c r="CA36" s="1"/>
      <c r="CB36" s="1"/>
      <c r="CC36" s="1"/>
      <c r="CD36" s="2"/>
      <c r="CE36" s="1"/>
      <c r="CF36" s="1"/>
      <c r="CG36" s="1"/>
      <c r="CH36" s="2"/>
      <c r="CI36" s="1"/>
      <c r="CJ36" s="1"/>
      <c r="CK36" s="1"/>
      <c r="CL36" s="2"/>
      <c r="CM36" s="1"/>
      <c r="CN36" s="1"/>
      <c r="CO36" s="1"/>
      <c r="CP36" s="2"/>
      <c r="CQ36" s="1"/>
      <c r="CR36" s="1"/>
      <c r="CS36" s="1"/>
    </row>
    <row r="37" spans="1:172" x14ac:dyDescent="0.3">
      <c r="A37" s="57">
        <v>2008</v>
      </c>
      <c r="B37" s="58" t="s">
        <v>10</v>
      </c>
      <c r="C37" s="47">
        <v>0</v>
      </c>
      <c r="D37" s="9">
        <v>0</v>
      </c>
      <c r="E37" s="48">
        <v>0</v>
      </c>
      <c r="F37" s="47">
        <v>0</v>
      </c>
      <c r="G37" s="9">
        <v>0</v>
      </c>
      <c r="H37" s="48">
        <v>0</v>
      </c>
      <c r="I37" s="47">
        <v>0</v>
      </c>
      <c r="J37" s="9">
        <v>0</v>
      </c>
      <c r="K37" s="48">
        <v>0</v>
      </c>
      <c r="L37" s="47">
        <v>0</v>
      </c>
      <c r="M37" s="9">
        <v>0</v>
      </c>
      <c r="N37" s="48">
        <v>0</v>
      </c>
      <c r="O37" s="47">
        <v>0</v>
      </c>
      <c r="P37" s="9">
        <v>0</v>
      </c>
      <c r="Q37" s="48">
        <v>0</v>
      </c>
      <c r="R37" s="47">
        <v>0</v>
      </c>
      <c r="S37" s="9">
        <v>0</v>
      </c>
      <c r="T37" s="48">
        <v>0</v>
      </c>
      <c r="U37" s="47">
        <v>0</v>
      </c>
      <c r="V37" s="9">
        <v>0</v>
      </c>
      <c r="W37" s="48">
        <v>0</v>
      </c>
      <c r="X37" s="47">
        <v>0</v>
      </c>
      <c r="Y37" s="9">
        <v>0</v>
      </c>
      <c r="Z37" s="48">
        <v>0</v>
      </c>
      <c r="AA37" s="8">
        <f t="shared" si="0"/>
        <v>0</v>
      </c>
      <c r="AB37" s="16">
        <f t="shared" si="1"/>
        <v>0</v>
      </c>
      <c r="AC37" s="5"/>
      <c r="AD37" s="6"/>
      <c r="AE37" s="5"/>
      <c r="AF37" s="5"/>
      <c r="AG37" s="5"/>
      <c r="AH37" s="2"/>
      <c r="AI37" s="1"/>
      <c r="AJ37" s="1"/>
      <c r="AK37" s="1"/>
      <c r="AL37" s="2"/>
      <c r="AM37" s="1"/>
      <c r="AN37" s="1"/>
      <c r="AO37" s="1"/>
      <c r="AP37" s="2"/>
      <c r="AQ37" s="1"/>
      <c r="AR37" s="1"/>
      <c r="AS37" s="1"/>
      <c r="AT37" s="2"/>
      <c r="AU37" s="1"/>
      <c r="AV37" s="1"/>
      <c r="AW37" s="1"/>
      <c r="AX37" s="2"/>
      <c r="AY37" s="1"/>
      <c r="AZ37" s="1"/>
      <c r="BA37" s="1"/>
      <c r="BB37" s="2"/>
      <c r="BC37" s="1"/>
      <c r="BD37" s="1"/>
      <c r="BE37" s="1"/>
      <c r="BF37" s="2"/>
      <c r="BG37" s="1"/>
      <c r="BH37" s="1"/>
      <c r="BI37" s="1"/>
      <c r="BJ37" s="2"/>
      <c r="BK37" s="1"/>
      <c r="BL37" s="1"/>
      <c r="BM37" s="1"/>
      <c r="BN37" s="2"/>
      <c r="BO37" s="1"/>
      <c r="BP37" s="1"/>
      <c r="BQ37" s="1"/>
      <c r="BR37" s="2"/>
      <c r="BS37" s="1"/>
      <c r="BT37" s="1"/>
      <c r="BU37" s="1"/>
      <c r="BV37" s="2"/>
      <c r="BW37" s="1"/>
      <c r="BX37" s="1"/>
      <c r="BY37" s="1"/>
      <c r="BZ37" s="2"/>
      <c r="CA37" s="1"/>
      <c r="CB37" s="1"/>
      <c r="CC37" s="1"/>
      <c r="CD37" s="2"/>
      <c r="CE37" s="1"/>
      <c r="CF37" s="1"/>
      <c r="CG37" s="1"/>
      <c r="CH37" s="2"/>
      <c r="CI37" s="1"/>
      <c r="CJ37" s="1"/>
      <c r="CK37" s="1"/>
      <c r="CL37" s="2"/>
      <c r="CM37" s="1"/>
      <c r="CN37" s="1"/>
      <c r="CO37" s="1"/>
      <c r="CP37" s="2"/>
      <c r="CQ37" s="1"/>
      <c r="CR37" s="1"/>
      <c r="CS37" s="1"/>
    </row>
    <row r="38" spans="1:172" x14ac:dyDescent="0.3">
      <c r="A38" s="57">
        <v>2008</v>
      </c>
      <c r="B38" s="58" t="s">
        <v>11</v>
      </c>
      <c r="C38" s="47">
        <v>0</v>
      </c>
      <c r="D38" s="9">
        <v>0</v>
      </c>
      <c r="E38" s="48">
        <v>0</v>
      </c>
      <c r="F38" s="47">
        <v>0</v>
      </c>
      <c r="G38" s="9">
        <v>0</v>
      </c>
      <c r="H38" s="48">
        <v>0</v>
      </c>
      <c r="I38" s="47">
        <v>0</v>
      </c>
      <c r="J38" s="9">
        <v>0</v>
      </c>
      <c r="K38" s="48">
        <v>0</v>
      </c>
      <c r="L38" s="47">
        <v>0</v>
      </c>
      <c r="M38" s="9">
        <v>0</v>
      </c>
      <c r="N38" s="48">
        <v>0</v>
      </c>
      <c r="O38" s="47">
        <v>0</v>
      </c>
      <c r="P38" s="9">
        <v>0</v>
      </c>
      <c r="Q38" s="48">
        <v>0</v>
      </c>
      <c r="R38" s="47">
        <v>0</v>
      </c>
      <c r="S38" s="9">
        <v>0</v>
      </c>
      <c r="T38" s="48">
        <v>0</v>
      </c>
      <c r="U38" s="47">
        <v>0</v>
      </c>
      <c r="V38" s="9">
        <v>0</v>
      </c>
      <c r="W38" s="48">
        <v>0</v>
      </c>
      <c r="X38" s="47">
        <v>0</v>
      </c>
      <c r="Y38" s="9">
        <v>0</v>
      </c>
      <c r="Z38" s="48">
        <v>0</v>
      </c>
      <c r="AA38" s="8">
        <f t="shared" ref="AA38:AA69" si="2">I38+R38+X38</f>
        <v>0</v>
      </c>
      <c r="AB38" s="16">
        <f t="shared" ref="AB38:AB69" si="3">J38+S38+Y38</f>
        <v>0</v>
      </c>
      <c r="AC38" s="5"/>
      <c r="AD38" s="6"/>
      <c r="AE38" s="5"/>
      <c r="AF38" s="5"/>
      <c r="AG38" s="5"/>
      <c r="AH38" s="2"/>
      <c r="AI38" s="1"/>
      <c r="AJ38" s="1"/>
      <c r="AK38" s="1"/>
      <c r="AL38" s="2"/>
      <c r="AM38" s="1"/>
      <c r="AN38" s="1"/>
      <c r="AO38" s="1"/>
      <c r="AP38" s="2"/>
      <c r="AQ38" s="1"/>
      <c r="AR38" s="1"/>
      <c r="AS38" s="1"/>
      <c r="AT38" s="2"/>
      <c r="AU38" s="1"/>
      <c r="AV38" s="1"/>
      <c r="AW38" s="1"/>
      <c r="AX38" s="2"/>
      <c r="AY38" s="1"/>
      <c r="AZ38" s="1"/>
      <c r="BA38" s="1"/>
      <c r="BB38" s="2"/>
      <c r="BC38" s="1"/>
      <c r="BD38" s="1"/>
      <c r="BE38" s="1"/>
      <c r="BF38" s="2"/>
      <c r="BG38" s="1"/>
      <c r="BH38" s="1"/>
      <c r="BI38" s="1"/>
      <c r="BJ38" s="2"/>
      <c r="BK38" s="1"/>
      <c r="BL38" s="1"/>
      <c r="BM38" s="1"/>
      <c r="BN38" s="2"/>
      <c r="BO38" s="1"/>
      <c r="BP38" s="1"/>
      <c r="BQ38" s="1"/>
      <c r="BR38" s="2"/>
      <c r="BS38" s="1"/>
      <c r="BT38" s="1"/>
      <c r="BU38" s="1"/>
      <c r="BV38" s="2"/>
      <c r="BW38" s="1"/>
      <c r="BX38" s="1"/>
      <c r="BY38" s="1"/>
      <c r="BZ38" s="2"/>
      <c r="CA38" s="1"/>
      <c r="CB38" s="1"/>
      <c r="CC38" s="1"/>
      <c r="CD38" s="2"/>
      <c r="CE38" s="1"/>
      <c r="CF38" s="1"/>
      <c r="CG38" s="1"/>
      <c r="CH38" s="2"/>
      <c r="CI38" s="1"/>
      <c r="CJ38" s="1"/>
      <c r="CK38" s="1"/>
      <c r="CL38" s="2"/>
      <c r="CM38" s="1"/>
      <c r="CN38" s="1"/>
      <c r="CO38" s="1"/>
      <c r="CP38" s="2"/>
      <c r="CQ38" s="1"/>
      <c r="CR38" s="1"/>
      <c r="CS38" s="1"/>
    </row>
    <row r="39" spans="1:172" x14ac:dyDescent="0.3">
      <c r="A39" s="57">
        <v>2008</v>
      </c>
      <c r="B39" s="58" t="s">
        <v>12</v>
      </c>
      <c r="C39" s="47">
        <v>0</v>
      </c>
      <c r="D39" s="9">
        <v>0</v>
      </c>
      <c r="E39" s="48">
        <v>0</v>
      </c>
      <c r="F39" s="47">
        <v>0</v>
      </c>
      <c r="G39" s="9">
        <v>0</v>
      </c>
      <c r="H39" s="48">
        <v>0</v>
      </c>
      <c r="I39" s="47">
        <v>0</v>
      </c>
      <c r="J39" s="9">
        <v>0</v>
      </c>
      <c r="K39" s="48">
        <v>0</v>
      </c>
      <c r="L39" s="47">
        <v>0</v>
      </c>
      <c r="M39" s="9">
        <v>0</v>
      </c>
      <c r="N39" s="48">
        <v>0</v>
      </c>
      <c r="O39" s="47">
        <v>0</v>
      </c>
      <c r="P39" s="9">
        <v>0</v>
      </c>
      <c r="Q39" s="48">
        <v>0</v>
      </c>
      <c r="R39" s="47">
        <v>0</v>
      </c>
      <c r="S39" s="9">
        <v>0</v>
      </c>
      <c r="T39" s="48">
        <v>0</v>
      </c>
      <c r="U39" s="47">
        <v>0</v>
      </c>
      <c r="V39" s="9">
        <v>0</v>
      </c>
      <c r="W39" s="48">
        <v>0</v>
      </c>
      <c r="X39" s="47">
        <v>0</v>
      </c>
      <c r="Y39" s="9">
        <v>0</v>
      </c>
      <c r="Z39" s="48">
        <v>0</v>
      </c>
      <c r="AA39" s="8">
        <f t="shared" si="2"/>
        <v>0</v>
      </c>
      <c r="AB39" s="16">
        <f t="shared" si="3"/>
        <v>0</v>
      </c>
      <c r="AC39" s="5"/>
      <c r="AD39" s="6"/>
      <c r="AE39" s="5"/>
      <c r="AF39" s="5"/>
      <c r="AG39" s="5"/>
      <c r="AH39" s="2"/>
      <c r="AI39" s="1"/>
      <c r="AJ39" s="1"/>
      <c r="AK39" s="1"/>
      <c r="AL39" s="2"/>
      <c r="AM39" s="1"/>
      <c r="AN39" s="1"/>
      <c r="AO39" s="1"/>
      <c r="AP39" s="2"/>
      <c r="AQ39" s="1"/>
      <c r="AR39" s="1"/>
      <c r="AS39" s="1"/>
      <c r="AT39" s="2"/>
      <c r="AU39" s="1"/>
      <c r="AV39" s="1"/>
      <c r="AW39" s="1"/>
      <c r="AX39" s="2"/>
      <c r="AY39" s="1"/>
      <c r="AZ39" s="1"/>
      <c r="BA39" s="1"/>
      <c r="BB39" s="2"/>
      <c r="BC39" s="1"/>
      <c r="BD39" s="1"/>
      <c r="BE39" s="1"/>
      <c r="BF39" s="2"/>
      <c r="BG39" s="1"/>
      <c r="BH39" s="1"/>
      <c r="BI39" s="1"/>
      <c r="BJ39" s="2"/>
      <c r="BK39" s="1"/>
      <c r="BL39" s="1"/>
      <c r="BM39" s="1"/>
      <c r="BN39" s="2"/>
      <c r="BO39" s="1"/>
      <c r="BP39" s="1"/>
      <c r="BQ39" s="1"/>
      <c r="BR39" s="2"/>
      <c r="BS39" s="1"/>
      <c r="BT39" s="1"/>
      <c r="BU39" s="1"/>
      <c r="BV39" s="2"/>
      <c r="BW39" s="1"/>
      <c r="BX39" s="1"/>
      <c r="BY39" s="1"/>
      <c r="BZ39" s="2"/>
      <c r="CA39" s="1"/>
      <c r="CB39" s="1"/>
      <c r="CC39" s="1"/>
      <c r="CD39" s="2"/>
      <c r="CE39" s="1"/>
      <c r="CF39" s="1"/>
      <c r="CG39" s="1"/>
      <c r="CH39" s="2"/>
      <c r="CI39" s="1"/>
      <c r="CJ39" s="1"/>
      <c r="CK39" s="1"/>
      <c r="CL39" s="2"/>
      <c r="CM39" s="1"/>
      <c r="CN39" s="1"/>
      <c r="CO39" s="1"/>
      <c r="CP39" s="2"/>
      <c r="CQ39" s="1"/>
      <c r="CR39" s="1"/>
      <c r="CS39" s="1"/>
    </row>
    <row r="40" spans="1:172" x14ac:dyDescent="0.3">
      <c r="A40" s="57">
        <v>2008</v>
      </c>
      <c r="B40" s="58" t="s">
        <v>13</v>
      </c>
      <c r="C40" s="47">
        <v>0</v>
      </c>
      <c r="D40" s="9">
        <v>0</v>
      </c>
      <c r="E40" s="48">
        <v>0</v>
      </c>
      <c r="F40" s="47">
        <v>0</v>
      </c>
      <c r="G40" s="9">
        <v>0</v>
      </c>
      <c r="H40" s="48">
        <v>0</v>
      </c>
      <c r="I40" s="47">
        <v>0</v>
      </c>
      <c r="J40" s="9">
        <v>0</v>
      </c>
      <c r="K40" s="48">
        <v>0</v>
      </c>
      <c r="L40" s="47">
        <v>0</v>
      </c>
      <c r="M40" s="9">
        <v>0</v>
      </c>
      <c r="N40" s="48">
        <v>0</v>
      </c>
      <c r="O40" s="47">
        <v>0</v>
      </c>
      <c r="P40" s="9">
        <v>0</v>
      </c>
      <c r="Q40" s="48">
        <v>0</v>
      </c>
      <c r="R40" s="47">
        <v>0</v>
      </c>
      <c r="S40" s="9">
        <v>0</v>
      </c>
      <c r="T40" s="48">
        <v>0</v>
      </c>
      <c r="U40" s="47">
        <v>0</v>
      </c>
      <c r="V40" s="9">
        <v>0</v>
      </c>
      <c r="W40" s="48">
        <v>0</v>
      </c>
      <c r="X40" s="47">
        <v>0</v>
      </c>
      <c r="Y40" s="9">
        <v>0</v>
      </c>
      <c r="Z40" s="48">
        <v>0</v>
      </c>
      <c r="AA40" s="8">
        <f t="shared" si="2"/>
        <v>0</v>
      </c>
      <c r="AB40" s="16">
        <f t="shared" si="3"/>
        <v>0</v>
      </c>
      <c r="AC40" s="5"/>
      <c r="AD40" s="6"/>
      <c r="AE40" s="5"/>
      <c r="AF40" s="5"/>
      <c r="AG40" s="5"/>
      <c r="AH40" s="2"/>
      <c r="AI40" s="1"/>
      <c r="AJ40" s="1"/>
      <c r="AK40" s="1"/>
      <c r="AL40" s="2"/>
      <c r="AM40" s="1"/>
      <c r="AN40" s="1"/>
      <c r="AO40" s="1"/>
      <c r="AP40" s="2"/>
      <c r="AQ40" s="1"/>
      <c r="AR40" s="1"/>
      <c r="AS40" s="1"/>
      <c r="AT40" s="2"/>
      <c r="AU40" s="1"/>
      <c r="AV40" s="1"/>
      <c r="AW40" s="1"/>
      <c r="AX40" s="2"/>
      <c r="AY40" s="1"/>
      <c r="AZ40" s="1"/>
      <c r="BA40" s="1"/>
      <c r="BB40" s="2"/>
      <c r="BC40" s="1"/>
      <c r="BD40" s="1"/>
      <c r="BE40" s="1"/>
      <c r="BF40" s="2"/>
      <c r="BG40" s="1"/>
      <c r="BH40" s="1"/>
      <c r="BI40" s="1"/>
      <c r="BJ40" s="2"/>
      <c r="BK40" s="1"/>
      <c r="BL40" s="1"/>
      <c r="BM40" s="1"/>
      <c r="BN40" s="2"/>
      <c r="BO40" s="1"/>
      <c r="BP40" s="1"/>
      <c r="BQ40" s="1"/>
      <c r="BR40" s="2"/>
      <c r="BS40" s="1"/>
      <c r="BT40" s="1"/>
      <c r="BU40" s="1"/>
      <c r="BV40" s="2"/>
      <c r="BW40" s="1"/>
      <c r="BX40" s="1"/>
      <c r="BY40" s="1"/>
      <c r="BZ40" s="2"/>
      <c r="CA40" s="1"/>
      <c r="CB40" s="1"/>
      <c r="CC40" s="1"/>
      <c r="CD40" s="2"/>
      <c r="CE40" s="1"/>
      <c r="CF40" s="1"/>
      <c r="CG40" s="1"/>
      <c r="CH40" s="2"/>
      <c r="CI40" s="1"/>
      <c r="CJ40" s="1"/>
      <c r="CK40" s="1"/>
      <c r="CL40" s="2"/>
      <c r="CM40" s="1"/>
      <c r="CN40" s="1"/>
      <c r="CO40" s="1"/>
      <c r="CP40" s="2"/>
      <c r="CQ40" s="1"/>
      <c r="CR40" s="1"/>
      <c r="CS40" s="1"/>
    </row>
    <row r="41" spans="1:172" x14ac:dyDescent="0.3">
      <c r="A41" s="57">
        <v>2008</v>
      </c>
      <c r="B41" s="58" t="s">
        <v>14</v>
      </c>
      <c r="C41" s="47">
        <v>0</v>
      </c>
      <c r="D41" s="9">
        <v>0</v>
      </c>
      <c r="E41" s="48">
        <v>0</v>
      </c>
      <c r="F41" s="47">
        <v>0</v>
      </c>
      <c r="G41" s="9">
        <v>0</v>
      </c>
      <c r="H41" s="48">
        <v>0</v>
      </c>
      <c r="I41" s="47">
        <v>0</v>
      </c>
      <c r="J41" s="9">
        <v>0</v>
      </c>
      <c r="K41" s="48">
        <v>0</v>
      </c>
      <c r="L41" s="47">
        <v>0</v>
      </c>
      <c r="M41" s="9">
        <v>0</v>
      </c>
      <c r="N41" s="48">
        <v>0</v>
      </c>
      <c r="O41" s="47">
        <v>0</v>
      </c>
      <c r="P41" s="9">
        <v>0</v>
      </c>
      <c r="Q41" s="48">
        <v>0</v>
      </c>
      <c r="R41" s="47">
        <v>0</v>
      </c>
      <c r="S41" s="9">
        <v>0</v>
      </c>
      <c r="T41" s="48">
        <v>0</v>
      </c>
      <c r="U41" s="47">
        <v>0</v>
      </c>
      <c r="V41" s="9">
        <v>0</v>
      </c>
      <c r="W41" s="48">
        <v>0</v>
      </c>
      <c r="X41" s="47">
        <v>0</v>
      </c>
      <c r="Y41" s="9">
        <v>0</v>
      </c>
      <c r="Z41" s="48">
        <v>0</v>
      </c>
      <c r="AA41" s="8">
        <f t="shared" si="2"/>
        <v>0</v>
      </c>
      <c r="AB41" s="16">
        <f t="shared" si="3"/>
        <v>0</v>
      </c>
      <c r="AC41" s="5"/>
      <c r="AD41" s="6"/>
      <c r="AE41" s="5"/>
      <c r="AF41" s="5"/>
      <c r="AG41" s="5"/>
      <c r="AH41" s="2"/>
      <c r="AI41" s="1"/>
      <c r="AJ41" s="1"/>
      <c r="AK41" s="1"/>
      <c r="AL41" s="2"/>
      <c r="AM41" s="1"/>
      <c r="AN41" s="1"/>
      <c r="AO41" s="1"/>
      <c r="AP41" s="2"/>
      <c r="AQ41" s="1"/>
      <c r="AR41" s="1"/>
      <c r="AS41" s="1"/>
      <c r="AT41" s="2"/>
      <c r="AU41" s="1"/>
      <c r="AV41" s="1"/>
      <c r="AW41" s="1"/>
      <c r="AX41" s="2"/>
      <c r="AY41" s="1"/>
      <c r="AZ41" s="1"/>
      <c r="BA41" s="1"/>
      <c r="BB41" s="2"/>
      <c r="BC41" s="1"/>
      <c r="BD41" s="1"/>
      <c r="BE41" s="1"/>
      <c r="BF41" s="2"/>
      <c r="BG41" s="1"/>
      <c r="BH41" s="1"/>
      <c r="BI41" s="1"/>
      <c r="BJ41" s="2"/>
      <c r="BK41" s="1"/>
      <c r="BL41" s="1"/>
      <c r="BM41" s="1"/>
      <c r="BN41" s="2"/>
      <c r="BO41" s="1"/>
      <c r="BP41" s="1"/>
      <c r="BQ41" s="1"/>
      <c r="BR41" s="2"/>
      <c r="BS41" s="1"/>
      <c r="BT41" s="1"/>
      <c r="BU41" s="1"/>
      <c r="BV41" s="2"/>
      <c r="BW41" s="1"/>
      <c r="BX41" s="1"/>
      <c r="BY41" s="1"/>
      <c r="BZ41" s="2"/>
      <c r="CA41" s="1"/>
      <c r="CB41" s="1"/>
      <c r="CC41" s="1"/>
      <c r="CD41" s="2"/>
      <c r="CE41" s="1"/>
      <c r="CF41" s="1"/>
      <c r="CG41" s="1"/>
      <c r="CH41" s="2"/>
      <c r="CI41" s="1"/>
      <c r="CJ41" s="1"/>
      <c r="CK41" s="1"/>
      <c r="CL41" s="2"/>
      <c r="CM41" s="1"/>
      <c r="CN41" s="1"/>
      <c r="CO41" s="1"/>
      <c r="CP41" s="2"/>
      <c r="CQ41" s="1"/>
      <c r="CR41" s="1"/>
      <c r="CS41" s="1"/>
    </row>
    <row r="42" spans="1:172" x14ac:dyDescent="0.3">
      <c r="A42" s="57">
        <v>2008</v>
      </c>
      <c r="B42" s="58" t="s">
        <v>15</v>
      </c>
      <c r="C42" s="47">
        <v>0</v>
      </c>
      <c r="D42" s="9">
        <v>0</v>
      </c>
      <c r="E42" s="48">
        <v>0</v>
      </c>
      <c r="F42" s="47">
        <v>0</v>
      </c>
      <c r="G42" s="9">
        <v>0</v>
      </c>
      <c r="H42" s="48">
        <v>0</v>
      </c>
      <c r="I42" s="47">
        <v>0</v>
      </c>
      <c r="J42" s="9">
        <v>0</v>
      </c>
      <c r="K42" s="48">
        <v>0</v>
      </c>
      <c r="L42" s="47">
        <v>0</v>
      </c>
      <c r="M42" s="9">
        <v>0</v>
      </c>
      <c r="N42" s="48">
        <v>0</v>
      </c>
      <c r="O42" s="47">
        <v>0</v>
      </c>
      <c r="P42" s="9">
        <v>0</v>
      </c>
      <c r="Q42" s="48">
        <v>0</v>
      </c>
      <c r="R42" s="47">
        <v>0</v>
      </c>
      <c r="S42" s="9">
        <v>0</v>
      </c>
      <c r="T42" s="48">
        <v>0</v>
      </c>
      <c r="U42" s="47">
        <v>0</v>
      </c>
      <c r="V42" s="9">
        <v>0</v>
      </c>
      <c r="W42" s="48">
        <v>0</v>
      </c>
      <c r="X42" s="47">
        <v>0</v>
      </c>
      <c r="Y42" s="9">
        <v>0</v>
      </c>
      <c r="Z42" s="48">
        <v>0</v>
      </c>
      <c r="AA42" s="8">
        <f t="shared" si="2"/>
        <v>0</v>
      </c>
      <c r="AB42" s="16">
        <f t="shared" si="3"/>
        <v>0</v>
      </c>
      <c r="AC42" s="5"/>
      <c r="AD42" s="6"/>
      <c r="AE42" s="5"/>
      <c r="AF42" s="5"/>
      <c r="AG42" s="5"/>
      <c r="AH42" s="2"/>
      <c r="AI42" s="1"/>
      <c r="AJ42" s="1"/>
      <c r="AK42" s="1"/>
      <c r="AL42" s="2"/>
      <c r="AM42" s="1"/>
      <c r="AN42" s="1"/>
      <c r="AO42" s="1"/>
      <c r="AP42" s="2"/>
      <c r="AQ42" s="1"/>
      <c r="AR42" s="1"/>
      <c r="AS42" s="1"/>
      <c r="AT42" s="2"/>
      <c r="AU42" s="1"/>
      <c r="AV42" s="1"/>
      <c r="AW42" s="1"/>
      <c r="AX42" s="2"/>
      <c r="AY42" s="1"/>
      <c r="AZ42" s="1"/>
      <c r="BA42" s="1"/>
      <c r="BB42" s="2"/>
      <c r="BC42" s="1"/>
      <c r="BD42" s="1"/>
      <c r="BE42" s="1"/>
      <c r="BF42" s="2"/>
      <c r="BG42" s="1"/>
      <c r="BH42" s="1"/>
      <c r="BI42" s="1"/>
      <c r="BJ42" s="2"/>
      <c r="BK42" s="1"/>
      <c r="BL42" s="1"/>
      <c r="BM42" s="1"/>
      <c r="BN42" s="2"/>
      <c r="BO42" s="1"/>
      <c r="BP42" s="1"/>
      <c r="BQ42" s="1"/>
      <c r="BR42" s="2"/>
      <c r="BS42" s="1"/>
      <c r="BT42" s="1"/>
      <c r="BU42" s="1"/>
      <c r="BV42" s="2"/>
      <c r="BW42" s="1"/>
      <c r="BX42" s="1"/>
      <c r="BY42" s="1"/>
      <c r="BZ42" s="2"/>
      <c r="CA42" s="1"/>
      <c r="CB42" s="1"/>
      <c r="CC42" s="1"/>
      <c r="CD42" s="2"/>
      <c r="CE42" s="1"/>
      <c r="CF42" s="1"/>
      <c r="CG42" s="1"/>
      <c r="CH42" s="2"/>
      <c r="CI42" s="1"/>
      <c r="CJ42" s="1"/>
      <c r="CK42" s="1"/>
      <c r="CL42" s="2"/>
      <c r="CM42" s="1"/>
      <c r="CN42" s="1"/>
      <c r="CO42" s="1"/>
      <c r="CP42" s="2"/>
      <c r="CQ42" s="1"/>
      <c r="CR42" s="1"/>
      <c r="CS42" s="1"/>
    </row>
    <row r="43" spans="1:172" x14ac:dyDescent="0.3">
      <c r="A43" s="57">
        <v>2008</v>
      </c>
      <c r="B43" s="58" t="s">
        <v>16</v>
      </c>
      <c r="C43" s="47">
        <v>0</v>
      </c>
      <c r="D43" s="9">
        <v>0</v>
      </c>
      <c r="E43" s="48">
        <v>0</v>
      </c>
      <c r="F43" s="47">
        <v>0</v>
      </c>
      <c r="G43" s="9">
        <v>0</v>
      </c>
      <c r="H43" s="48">
        <v>0</v>
      </c>
      <c r="I43" s="47">
        <v>0</v>
      </c>
      <c r="J43" s="9">
        <v>0</v>
      </c>
      <c r="K43" s="48">
        <v>0</v>
      </c>
      <c r="L43" s="47">
        <v>0</v>
      </c>
      <c r="M43" s="9">
        <v>0</v>
      </c>
      <c r="N43" s="48">
        <v>0</v>
      </c>
      <c r="O43" s="47">
        <v>0</v>
      </c>
      <c r="P43" s="9">
        <v>0</v>
      </c>
      <c r="Q43" s="48">
        <v>0</v>
      </c>
      <c r="R43" s="47">
        <v>0</v>
      </c>
      <c r="S43" s="9">
        <v>0</v>
      </c>
      <c r="T43" s="48">
        <v>0</v>
      </c>
      <c r="U43" s="47">
        <v>0</v>
      </c>
      <c r="V43" s="9">
        <v>0</v>
      </c>
      <c r="W43" s="48">
        <v>0</v>
      </c>
      <c r="X43" s="47">
        <v>0</v>
      </c>
      <c r="Y43" s="9">
        <v>0</v>
      </c>
      <c r="Z43" s="48">
        <v>0</v>
      </c>
      <c r="AA43" s="8">
        <f t="shared" si="2"/>
        <v>0</v>
      </c>
      <c r="AB43" s="16">
        <f t="shared" si="3"/>
        <v>0</v>
      </c>
      <c r="AC43" s="5"/>
      <c r="AD43" s="6"/>
      <c r="AE43" s="5"/>
      <c r="AF43" s="5"/>
      <c r="AG43" s="5"/>
      <c r="AH43" s="2"/>
      <c r="AI43" s="1"/>
      <c r="AJ43" s="1"/>
      <c r="AK43" s="1"/>
      <c r="AL43" s="2"/>
      <c r="AM43" s="1"/>
      <c r="AN43" s="1"/>
      <c r="AO43" s="1"/>
      <c r="AP43" s="2"/>
      <c r="AQ43" s="1"/>
      <c r="AR43" s="1"/>
      <c r="AS43" s="1"/>
      <c r="AT43" s="2"/>
      <c r="AU43" s="1"/>
      <c r="AV43" s="1"/>
      <c r="AW43" s="1"/>
      <c r="AX43" s="2"/>
      <c r="AY43" s="1"/>
      <c r="AZ43" s="1"/>
      <c r="BA43" s="1"/>
      <c r="BB43" s="2"/>
      <c r="BC43" s="1"/>
      <c r="BD43" s="1"/>
      <c r="BE43" s="1"/>
      <c r="BF43" s="2"/>
      <c r="BG43" s="1"/>
      <c r="BH43" s="1"/>
      <c r="BI43" s="1"/>
      <c r="BJ43" s="2"/>
      <c r="BK43" s="1"/>
      <c r="BL43" s="1"/>
      <c r="BM43" s="1"/>
      <c r="BN43" s="2"/>
      <c r="BO43" s="1"/>
      <c r="BP43" s="1"/>
      <c r="BQ43" s="1"/>
      <c r="BR43" s="2"/>
      <c r="BS43" s="1"/>
      <c r="BT43" s="1"/>
      <c r="BU43" s="1"/>
      <c r="BV43" s="2"/>
      <c r="BW43" s="1"/>
      <c r="BX43" s="1"/>
      <c r="BY43" s="1"/>
      <c r="BZ43" s="2"/>
      <c r="CA43" s="1"/>
      <c r="CB43" s="1"/>
      <c r="CC43" s="1"/>
      <c r="CD43" s="2"/>
      <c r="CE43" s="1"/>
      <c r="CF43" s="1"/>
      <c r="CG43" s="1"/>
      <c r="CH43" s="2"/>
      <c r="CI43" s="1"/>
      <c r="CJ43" s="1"/>
      <c r="CK43" s="1"/>
      <c r="CL43" s="2"/>
      <c r="CM43" s="1"/>
      <c r="CN43" s="1"/>
      <c r="CO43" s="1"/>
      <c r="CP43" s="2"/>
      <c r="CQ43" s="1"/>
      <c r="CR43" s="1"/>
      <c r="CS43" s="1"/>
    </row>
    <row r="44" spans="1:172" ht="15" thickBot="1" x14ac:dyDescent="0.35">
      <c r="A44" s="59"/>
      <c r="B44" s="60" t="s">
        <v>17</v>
      </c>
      <c r="C44" s="50">
        <f>SUM(C32:C43)</f>
        <v>0</v>
      </c>
      <c r="D44" s="27">
        <f>SUM(D32:D43)</f>
        <v>0</v>
      </c>
      <c r="E44" s="51"/>
      <c r="F44" s="50">
        <f>SUM(F32:F43)</f>
        <v>0</v>
      </c>
      <c r="G44" s="27">
        <f>SUM(G32:G43)</f>
        <v>0</v>
      </c>
      <c r="H44" s="51"/>
      <c r="I44" s="50">
        <f>SUM(I32:I43)</f>
        <v>0</v>
      </c>
      <c r="J44" s="27">
        <f>SUM(J32:J43)</f>
        <v>0</v>
      </c>
      <c r="K44" s="51"/>
      <c r="L44" s="50">
        <f>SUM(L32:L43)</f>
        <v>0</v>
      </c>
      <c r="M44" s="27">
        <f>SUM(M32:M43)</f>
        <v>0</v>
      </c>
      <c r="N44" s="51"/>
      <c r="O44" s="50">
        <f>SUM(O32:O43)</f>
        <v>0</v>
      </c>
      <c r="P44" s="27">
        <f>SUM(P32:P43)</f>
        <v>0</v>
      </c>
      <c r="Q44" s="51"/>
      <c r="R44" s="50">
        <f>SUM(R32:R43)</f>
        <v>0</v>
      </c>
      <c r="S44" s="27">
        <f>SUM(S32:S43)</f>
        <v>0</v>
      </c>
      <c r="T44" s="51"/>
      <c r="U44" s="50">
        <f>SUM(U32:U43)</f>
        <v>0</v>
      </c>
      <c r="V44" s="27">
        <f>SUM(V32:V43)</f>
        <v>0</v>
      </c>
      <c r="W44" s="51"/>
      <c r="X44" s="50">
        <f>SUM(X32:X43)</f>
        <v>0</v>
      </c>
      <c r="Y44" s="27">
        <f>SUM(Y32:Y43)</f>
        <v>0</v>
      </c>
      <c r="Z44" s="51"/>
      <c r="AA44" s="28">
        <f t="shared" si="2"/>
        <v>0</v>
      </c>
      <c r="AB44" s="29">
        <f t="shared" si="3"/>
        <v>0</v>
      </c>
      <c r="AC44" s="5"/>
      <c r="AD44" s="6"/>
      <c r="AE44" s="5"/>
      <c r="AF44" s="5"/>
      <c r="AG44" s="5"/>
      <c r="AH44" s="2"/>
      <c r="AI44" s="1"/>
      <c r="AJ44" s="1"/>
      <c r="AK44" s="1"/>
      <c r="AL44" s="2"/>
      <c r="AM44" s="1"/>
      <c r="AN44" s="1"/>
      <c r="AO44" s="1"/>
      <c r="AP44" s="2"/>
      <c r="AQ44" s="1"/>
      <c r="AR44" s="1"/>
      <c r="AS44" s="1"/>
      <c r="AT44" s="2"/>
      <c r="AU44" s="1"/>
      <c r="AV44" s="1"/>
      <c r="AW44" s="1"/>
      <c r="AX44" s="2"/>
      <c r="AY44" s="1"/>
      <c r="AZ44" s="1"/>
      <c r="BA44" s="1"/>
      <c r="BB44" s="2"/>
      <c r="BC44" s="1"/>
      <c r="BD44" s="1"/>
      <c r="BE44" s="1"/>
      <c r="BF44" s="2"/>
      <c r="BG44" s="1"/>
      <c r="BH44" s="1"/>
      <c r="BI44" s="1"/>
      <c r="BJ44" s="2"/>
      <c r="BK44" s="1"/>
      <c r="BL44" s="1"/>
      <c r="BM44" s="1"/>
      <c r="BN44" s="2"/>
      <c r="BO44" s="1"/>
      <c r="BP44" s="1"/>
      <c r="BQ44" s="1"/>
      <c r="BR44" s="2"/>
      <c r="BS44" s="1"/>
      <c r="BT44" s="1"/>
      <c r="BU44" s="1"/>
      <c r="BV44" s="2"/>
      <c r="BW44" s="1"/>
      <c r="BX44" s="1"/>
      <c r="BY44" s="1"/>
      <c r="BZ44" s="2"/>
      <c r="CA44" s="1"/>
      <c r="CB44" s="1"/>
      <c r="CC44" s="1"/>
      <c r="CD44" s="2"/>
      <c r="CE44" s="1"/>
      <c r="CF44" s="1"/>
      <c r="CG44" s="1"/>
      <c r="CH44" s="2"/>
      <c r="CI44" s="1"/>
      <c r="CJ44" s="1"/>
      <c r="CK44" s="1"/>
      <c r="CL44" s="2"/>
      <c r="CM44" s="1"/>
      <c r="CN44" s="1"/>
      <c r="CO44" s="1"/>
      <c r="CP44" s="2"/>
      <c r="CQ44" s="1"/>
      <c r="CR44" s="1"/>
      <c r="CS44" s="1"/>
      <c r="CX44" s="3"/>
      <c r="DC44" s="3"/>
      <c r="DH44" s="3"/>
      <c r="DM44" s="3"/>
      <c r="DR44" s="3"/>
      <c r="DW44" s="3"/>
      <c r="EB44" s="3"/>
      <c r="EG44" s="3"/>
      <c r="EL44" s="3"/>
      <c r="EQ44" s="3"/>
      <c r="EV44" s="3"/>
      <c r="FA44" s="3"/>
      <c r="FF44" s="3"/>
      <c r="FK44" s="3"/>
      <c r="FP44" s="3"/>
    </row>
    <row r="45" spans="1:172" x14ac:dyDescent="0.3">
      <c r="A45" s="57">
        <v>2009</v>
      </c>
      <c r="B45" s="58" t="s">
        <v>5</v>
      </c>
      <c r="C45" s="47">
        <v>0</v>
      </c>
      <c r="D45" s="9">
        <v>0</v>
      </c>
      <c r="E45" s="48">
        <v>0</v>
      </c>
      <c r="F45" s="47">
        <v>0</v>
      </c>
      <c r="G45" s="9">
        <v>0</v>
      </c>
      <c r="H45" s="48">
        <v>0</v>
      </c>
      <c r="I45" s="47">
        <v>0</v>
      </c>
      <c r="J45" s="9">
        <v>0</v>
      </c>
      <c r="K45" s="48">
        <v>0</v>
      </c>
      <c r="L45" s="47">
        <v>0</v>
      </c>
      <c r="M45" s="9">
        <v>0</v>
      </c>
      <c r="N45" s="48">
        <v>0</v>
      </c>
      <c r="O45" s="47">
        <v>0</v>
      </c>
      <c r="P45" s="9">
        <v>0</v>
      </c>
      <c r="Q45" s="48">
        <v>0</v>
      </c>
      <c r="R45" s="47">
        <v>0</v>
      </c>
      <c r="S45" s="9">
        <v>0</v>
      </c>
      <c r="T45" s="48">
        <v>0</v>
      </c>
      <c r="U45" s="47">
        <v>0</v>
      </c>
      <c r="V45" s="9">
        <v>0</v>
      </c>
      <c r="W45" s="48">
        <v>0</v>
      </c>
      <c r="X45" s="47">
        <v>0</v>
      </c>
      <c r="Y45" s="9">
        <v>0</v>
      </c>
      <c r="Z45" s="48">
        <v>0</v>
      </c>
      <c r="AA45" s="8">
        <f t="shared" si="2"/>
        <v>0</v>
      </c>
      <c r="AB45" s="16">
        <f t="shared" si="3"/>
        <v>0</v>
      </c>
      <c r="AC45" s="5"/>
      <c r="AD45" s="6"/>
      <c r="AE45" s="5"/>
      <c r="AF45" s="5"/>
      <c r="AG45" s="5"/>
      <c r="AH45" s="2"/>
      <c r="AI45" s="1"/>
      <c r="AJ45" s="1"/>
      <c r="AK45" s="1"/>
      <c r="AL45" s="2"/>
      <c r="AM45" s="1"/>
      <c r="AN45" s="1"/>
      <c r="AO45" s="1"/>
      <c r="AP45" s="2"/>
      <c r="AQ45" s="1"/>
      <c r="AR45" s="1"/>
      <c r="AS45" s="1"/>
      <c r="AT45" s="2"/>
      <c r="AU45" s="1"/>
      <c r="AV45" s="1"/>
      <c r="AW45" s="1"/>
      <c r="AX45" s="2"/>
      <c r="AY45" s="1"/>
      <c r="AZ45" s="1"/>
      <c r="BA45" s="1"/>
      <c r="BB45" s="2"/>
      <c r="BC45" s="1"/>
      <c r="BD45" s="1"/>
      <c r="BE45" s="1"/>
      <c r="BF45" s="2"/>
      <c r="BG45" s="1"/>
      <c r="BH45" s="1"/>
      <c r="BI45" s="1"/>
      <c r="BJ45" s="2"/>
      <c r="BK45" s="1"/>
      <c r="BL45" s="1"/>
      <c r="BM45" s="1"/>
      <c r="BN45" s="2"/>
      <c r="BO45" s="1"/>
      <c r="BP45" s="1"/>
      <c r="BQ45" s="1"/>
      <c r="BR45" s="2"/>
      <c r="BS45" s="1"/>
      <c r="BT45" s="1"/>
      <c r="BU45" s="1"/>
      <c r="BV45" s="2"/>
      <c r="BW45" s="1"/>
      <c r="BX45" s="1"/>
      <c r="BY45" s="1"/>
      <c r="BZ45" s="2"/>
      <c r="CA45" s="1"/>
      <c r="CB45" s="1"/>
      <c r="CC45" s="1"/>
      <c r="CD45" s="2"/>
      <c r="CE45" s="1"/>
      <c r="CF45" s="1"/>
      <c r="CG45" s="1"/>
      <c r="CH45" s="2"/>
      <c r="CI45" s="1"/>
      <c r="CJ45" s="1"/>
      <c r="CK45" s="1"/>
      <c r="CL45" s="2"/>
      <c r="CM45" s="1"/>
      <c r="CN45" s="1"/>
      <c r="CO45" s="1"/>
      <c r="CP45" s="2"/>
      <c r="CQ45" s="1"/>
      <c r="CR45" s="1"/>
      <c r="CS45" s="1"/>
    </row>
    <row r="46" spans="1:172" x14ac:dyDescent="0.3">
      <c r="A46" s="57">
        <v>2009</v>
      </c>
      <c r="B46" s="58" t="s">
        <v>6</v>
      </c>
      <c r="C46" s="47">
        <v>0</v>
      </c>
      <c r="D46" s="9">
        <v>0</v>
      </c>
      <c r="E46" s="48">
        <v>0</v>
      </c>
      <c r="F46" s="47">
        <v>0</v>
      </c>
      <c r="G46" s="9">
        <v>0</v>
      </c>
      <c r="H46" s="48">
        <v>0</v>
      </c>
      <c r="I46" s="47">
        <v>0</v>
      </c>
      <c r="J46" s="9">
        <v>0</v>
      </c>
      <c r="K46" s="48">
        <v>0</v>
      </c>
      <c r="L46" s="47">
        <v>0</v>
      </c>
      <c r="M46" s="9">
        <v>0</v>
      </c>
      <c r="N46" s="48">
        <v>0</v>
      </c>
      <c r="O46" s="47">
        <v>0</v>
      </c>
      <c r="P46" s="9">
        <v>0</v>
      </c>
      <c r="Q46" s="48">
        <v>0</v>
      </c>
      <c r="R46" s="47">
        <v>0</v>
      </c>
      <c r="S46" s="9">
        <v>0</v>
      </c>
      <c r="T46" s="48">
        <v>0</v>
      </c>
      <c r="U46" s="47">
        <v>0</v>
      </c>
      <c r="V46" s="9">
        <v>0</v>
      </c>
      <c r="W46" s="48">
        <v>0</v>
      </c>
      <c r="X46" s="47">
        <v>0</v>
      </c>
      <c r="Y46" s="9">
        <v>0</v>
      </c>
      <c r="Z46" s="48">
        <v>0</v>
      </c>
      <c r="AA46" s="8">
        <f t="shared" si="2"/>
        <v>0</v>
      </c>
      <c r="AB46" s="16">
        <f t="shared" si="3"/>
        <v>0</v>
      </c>
      <c r="AC46" s="5"/>
      <c r="AD46" s="6"/>
      <c r="AE46" s="5"/>
      <c r="AF46" s="5"/>
      <c r="AG46" s="5"/>
      <c r="AH46" s="2"/>
      <c r="AI46" s="1"/>
      <c r="AJ46" s="1"/>
      <c r="AK46" s="1"/>
      <c r="AL46" s="2"/>
      <c r="AM46" s="1"/>
      <c r="AN46" s="1"/>
      <c r="AO46" s="1"/>
      <c r="AP46" s="2"/>
      <c r="AQ46" s="1"/>
      <c r="AR46" s="1"/>
      <c r="AS46" s="1"/>
      <c r="AT46" s="2"/>
      <c r="AU46" s="1"/>
      <c r="AV46" s="1"/>
      <c r="AW46" s="1"/>
      <c r="AX46" s="2"/>
      <c r="AY46" s="1"/>
      <c r="AZ46" s="1"/>
      <c r="BA46" s="1"/>
      <c r="BB46" s="2"/>
      <c r="BC46" s="1"/>
      <c r="BD46" s="1"/>
      <c r="BE46" s="1"/>
      <c r="BF46" s="2"/>
      <c r="BG46" s="1"/>
      <c r="BH46" s="1"/>
      <c r="BI46" s="1"/>
      <c r="BJ46" s="2"/>
      <c r="BK46" s="1"/>
      <c r="BL46" s="1"/>
      <c r="BM46" s="1"/>
      <c r="BN46" s="2"/>
      <c r="BO46" s="1"/>
      <c r="BP46" s="1"/>
      <c r="BQ46" s="1"/>
      <c r="BR46" s="2"/>
      <c r="BS46" s="1"/>
      <c r="BT46" s="1"/>
      <c r="BU46" s="1"/>
      <c r="BV46" s="2"/>
      <c r="BW46" s="1"/>
      <c r="BX46" s="1"/>
      <c r="BY46" s="1"/>
      <c r="BZ46" s="2"/>
      <c r="CA46" s="1"/>
      <c r="CB46" s="1"/>
      <c r="CC46" s="1"/>
      <c r="CD46" s="2"/>
      <c r="CE46" s="1"/>
      <c r="CF46" s="1"/>
      <c r="CG46" s="1"/>
      <c r="CH46" s="2"/>
      <c r="CI46" s="1"/>
      <c r="CJ46" s="1"/>
      <c r="CK46" s="1"/>
      <c r="CL46" s="2"/>
      <c r="CM46" s="1"/>
      <c r="CN46" s="1"/>
      <c r="CO46" s="1"/>
      <c r="CP46" s="2"/>
      <c r="CQ46" s="1"/>
      <c r="CR46" s="1"/>
      <c r="CS46" s="1"/>
    </row>
    <row r="47" spans="1:172" x14ac:dyDescent="0.3">
      <c r="A47" s="57">
        <v>2009</v>
      </c>
      <c r="B47" s="58" t="s">
        <v>7</v>
      </c>
      <c r="C47" s="47">
        <v>0</v>
      </c>
      <c r="D47" s="9">
        <v>0</v>
      </c>
      <c r="E47" s="48">
        <v>0</v>
      </c>
      <c r="F47" s="47">
        <v>0</v>
      </c>
      <c r="G47" s="9">
        <v>0</v>
      </c>
      <c r="H47" s="48">
        <v>0</v>
      </c>
      <c r="I47" s="47">
        <v>0</v>
      </c>
      <c r="J47" s="9">
        <v>0</v>
      </c>
      <c r="K47" s="48">
        <v>0</v>
      </c>
      <c r="L47" s="47">
        <v>0</v>
      </c>
      <c r="M47" s="9">
        <v>0</v>
      </c>
      <c r="N47" s="48">
        <v>0</v>
      </c>
      <c r="O47" s="47">
        <v>0</v>
      </c>
      <c r="P47" s="9">
        <v>0</v>
      </c>
      <c r="Q47" s="48">
        <v>0</v>
      </c>
      <c r="R47" s="47">
        <v>0</v>
      </c>
      <c r="S47" s="9">
        <v>0</v>
      </c>
      <c r="T47" s="48">
        <v>0</v>
      </c>
      <c r="U47" s="47">
        <v>0</v>
      </c>
      <c r="V47" s="9">
        <v>0</v>
      </c>
      <c r="W47" s="48">
        <v>0</v>
      </c>
      <c r="X47" s="47">
        <v>0</v>
      </c>
      <c r="Y47" s="9">
        <v>0</v>
      </c>
      <c r="Z47" s="48">
        <v>0</v>
      </c>
      <c r="AA47" s="8">
        <f t="shared" si="2"/>
        <v>0</v>
      </c>
      <c r="AB47" s="16">
        <f t="shared" si="3"/>
        <v>0</v>
      </c>
      <c r="AC47" s="5"/>
      <c r="AD47" s="6"/>
      <c r="AE47" s="5"/>
      <c r="AF47" s="5"/>
      <c r="AG47" s="5"/>
      <c r="AH47" s="2"/>
      <c r="AI47" s="1"/>
      <c r="AJ47" s="1"/>
      <c r="AK47" s="1"/>
      <c r="AL47" s="2"/>
      <c r="AM47" s="1"/>
      <c r="AN47" s="1"/>
      <c r="AO47" s="1"/>
      <c r="AP47" s="2"/>
      <c r="AQ47" s="1"/>
      <c r="AR47" s="1"/>
      <c r="AS47" s="1"/>
      <c r="AT47" s="2"/>
      <c r="AU47" s="1"/>
      <c r="AV47" s="1"/>
      <c r="AW47" s="1"/>
      <c r="AX47" s="2"/>
      <c r="AY47" s="1"/>
      <c r="AZ47" s="1"/>
      <c r="BA47" s="1"/>
      <c r="BB47" s="2"/>
      <c r="BC47" s="1"/>
      <c r="BD47" s="1"/>
      <c r="BE47" s="1"/>
      <c r="BF47" s="2"/>
      <c r="BG47" s="1"/>
      <c r="BH47" s="1"/>
      <c r="BI47" s="1"/>
      <c r="BJ47" s="2"/>
      <c r="BK47" s="1"/>
      <c r="BL47" s="1"/>
      <c r="BM47" s="1"/>
      <c r="BN47" s="2"/>
      <c r="BO47" s="1"/>
      <c r="BP47" s="1"/>
      <c r="BQ47" s="1"/>
      <c r="BR47" s="2"/>
      <c r="BS47" s="1"/>
      <c r="BT47" s="1"/>
      <c r="BU47" s="1"/>
      <c r="BV47" s="2"/>
      <c r="BW47" s="1"/>
      <c r="BX47" s="1"/>
      <c r="BY47" s="1"/>
      <c r="BZ47" s="2"/>
      <c r="CA47" s="1"/>
      <c r="CB47" s="1"/>
      <c r="CC47" s="1"/>
      <c r="CD47" s="2"/>
      <c r="CE47" s="1"/>
      <c r="CF47" s="1"/>
      <c r="CG47" s="1"/>
      <c r="CH47" s="2"/>
      <c r="CI47" s="1"/>
      <c r="CJ47" s="1"/>
      <c r="CK47" s="1"/>
      <c r="CL47" s="2"/>
      <c r="CM47" s="1"/>
      <c r="CN47" s="1"/>
      <c r="CO47" s="1"/>
      <c r="CP47" s="2"/>
      <c r="CQ47" s="1"/>
      <c r="CR47" s="1"/>
      <c r="CS47" s="1"/>
    </row>
    <row r="48" spans="1:172" x14ac:dyDescent="0.3">
      <c r="A48" s="57">
        <v>2009</v>
      </c>
      <c r="B48" s="58" t="s">
        <v>8</v>
      </c>
      <c r="C48" s="47">
        <v>0</v>
      </c>
      <c r="D48" s="9">
        <v>0</v>
      </c>
      <c r="E48" s="48">
        <v>0</v>
      </c>
      <c r="F48" s="47">
        <v>0</v>
      </c>
      <c r="G48" s="9">
        <v>0</v>
      </c>
      <c r="H48" s="48">
        <v>0</v>
      </c>
      <c r="I48" s="47">
        <v>0</v>
      </c>
      <c r="J48" s="9">
        <v>0</v>
      </c>
      <c r="K48" s="48">
        <v>0</v>
      </c>
      <c r="L48" s="47">
        <v>0</v>
      </c>
      <c r="M48" s="9">
        <v>0</v>
      </c>
      <c r="N48" s="48">
        <v>0</v>
      </c>
      <c r="O48" s="47">
        <v>0</v>
      </c>
      <c r="P48" s="9">
        <v>0</v>
      </c>
      <c r="Q48" s="48">
        <v>0</v>
      </c>
      <c r="R48" s="47">
        <v>0</v>
      </c>
      <c r="S48" s="9">
        <v>0</v>
      </c>
      <c r="T48" s="48">
        <v>0</v>
      </c>
      <c r="U48" s="47">
        <v>0</v>
      </c>
      <c r="V48" s="9">
        <v>0</v>
      </c>
      <c r="W48" s="48">
        <v>0</v>
      </c>
      <c r="X48" s="47">
        <v>0</v>
      </c>
      <c r="Y48" s="9">
        <v>0</v>
      </c>
      <c r="Z48" s="48">
        <v>0</v>
      </c>
      <c r="AA48" s="8">
        <f t="shared" si="2"/>
        <v>0</v>
      </c>
      <c r="AB48" s="16">
        <f t="shared" si="3"/>
        <v>0</v>
      </c>
      <c r="AC48" s="5"/>
      <c r="AD48" s="6"/>
      <c r="AE48" s="5"/>
      <c r="AF48" s="5"/>
      <c r="AG48" s="5"/>
      <c r="AH48" s="2"/>
      <c r="AI48" s="1"/>
      <c r="AJ48" s="1"/>
      <c r="AK48" s="1"/>
      <c r="AL48" s="2"/>
      <c r="AM48" s="1"/>
      <c r="AN48" s="1"/>
      <c r="AO48" s="1"/>
      <c r="AP48" s="2"/>
      <c r="AQ48" s="1"/>
      <c r="AR48" s="1"/>
      <c r="AS48" s="1"/>
      <c r="AT48" s="2"/>
      <c r="AU48" s="1"/>
      <c r="AV48" s="1"/>
      <c r="AW48" s="1"/>
      <c r="AX48" s="2"/>
      <c r="AY48" s="1"/>
      <c r="AZ48" s="1"/>
      <c r="BA48" s="1"/>
      <c r="BB48" s="2"/>
      <c r="BC48" s="1"/>
      <c r="BD48" s="1"/>
      <c r="BE48" s="1"/>
      <c r="BF48" s="2"/>
      <c r="BG48" s="1"/>
      <c r="BH48" s="1"/>
      <c r="BI48" s="1"/>
      <c r="BJ48" s="2"/>
      <c r="BK48" s="1"/>
      <c r="BL48" s="1"/>
      <c r="BM48" s="1"/>
      <c r="BN48" s="2"/>
      <c r="BO48" s="1"/>
      <c r="BP48" s="1"/>
      <c r="BQ48" s="1"/>
      <c r="BR48" s="2"/>
      <c r="BS48" s="1"/>
      <c r="BT48" s="1"/>
      <c r="BU48" s="1"/>
      <c r="BV48" s="2"/>
      <c r="BW48" s="1"/>
      <c r="BX48" s="1"/>
      <c r="BY48" s="1"/>
      <c r="BZ48" s="2"/>
      <c r="CA48" s="1"/>
      <c r="CB48" s="1"/>
      <c r="CC48" s="1"/>
      <c r="CD48" s="2"/>
      <c r="CE48" s="1"/>
      <c r="CF48" s="1"/>
      <c r="CG48" s="1"/>
      <c r="CH48" s="2"/>
      <c r="CI48" s="1"/>
      <c r="CJ48" s="1"/>
      <c r="CK48" s="1"/>
      <c r="CL48" s="2"/>
      <c r="CM48" s="1"/>
      <c r="CN48" s="1"/>
      <c r="CO48" s="1"/>
      <c r="CP48" s="2"/>
      <c r="CQ48" s="1"/>
      <c r="CR48" s="1"/>
      <c r="CS48" s="1"/>
    </row>
    <row r="49" spans="1:172" x14ac:dyDescent="0.3">
      <c r="A49" s="57">
        <v>2009</v>
      </c>
      <c r="B49" s="58" t="s">
        <v>9</v>
      </c>
      <c r="C49" s="49">
        <v>0</v>
      </c>
      <c r="D49" s="15">
        <v>0</v>
      </c>
      <c r="E49" s="48">
        <v>0</v>
      </c>
      <c r="F49" s="49">
        <v>0</v>
      </c>
      <c r="G49" s="15">
        <v>0</v>
      </c>
      <c r="H49" s="48">
        <v>0</v>
      </c>
      <c r="I49" s="47">
        <v>0</v>
      </c>
      <c r="J49" s="9">
        <v>0</v>
      </c>
      <c r="K49" s="48">
        <v>0</v>
      </c>
      <c r="L49" s="49">
        <v>0</v>
      </c>
      <c r="M49" s="15">
        <v>0</v>
      </c>
      <c r="N49" s="48">
        <v>0</v>
      </c>
      <c r="O49" s="49">
        <v>0</v>
      </c>
      <c r="P49" s="15">
        <v>0</v>
      </c>
      <c r="Q49" s="48">
        <v>0</v>
      </c>
      <c r="R49" s="47">
        <v>0</v>
      </c>
      <c r="S49" s="9">
        <v>0</v>
      </c>
      <c r="T49" s="48">
        <v>0</v>
      </c>
      <c r="U49" s="47">
        <v>0</v>
      </c>
      <c r="V49" s="9">
        <v>0</v>
      </c>
      <c r="W49" s="48">
        <v>0</v>
      </c>
      <c r="X49" s="47">
        <v>0</v>
      </c>
      <c r="Y49" s="9">
        <v>0</v>
      </c>
      <c r="Z49" s="48">
        <v>0</v>
      </c>
      <c r="AA49" s="8">
        <f t="shared" si="2"/>
        <v>0</v>
      </c>
      <c r="AB49" s="16">
        <f t="shared" si="3"/>
        <v>0</v>
      </c>
      <c r="AC49" s="5"/>
      <c r="AD49" s="6"/>
      <c r="AE49" s="5"/>
      <c r="AF49" s="5"/>
      <c r="AG49" s="5"/>
      <c r="AH49" s="2"/>
      <c r="AI49" s="1"/>
      <c r="AJ49" s="1"/>
      <c r="AK49" s="1"/>
      <c r="AL49" s="2"/>
      <c r="AM49" s="1"/>
      <c r="AN49" s="1"/>
      <c r="AO49" s="1"/>
      <c r="AP49" s="2"/>
      <c r="AQ49" s="1"/>
      <c r="AR49" s="1"/>
      <c r="AS49" s="1"/>
      <c r="AT49" s="2"/>
      <c r="AU49" s="1"/>
      <c r="AV49" s="1"/>
      <c r="AW49" s="1"/>
      <c r="AX49" s="2"/>
      <c r="AY49" s="1"/>
      <c r="AZ49" s="1"/>
      <c r="BA49" s="1"/>
      <c r="BB49" s="2"/>
      <c r="BC49" s="1"/>
      <c r="BD49" s="1"/>
      <c r="BE49" s="1"/>
      <c r="BF49" s="2"/>
      <c r="BG49" s="1"/>
      <c r="BH49" s="1"/>
      <c r="BI49" s="1"/>
      <c r="BJ49" s="2"/>
      <c r="BK49" s="1"/>
      <c r="BL49" s="1"/>
      <c r="BM49" s="1"/>
      <c r="BN49" s="2"/>
      <c r="BO49" s="1"/>
      <c r="BP49" s="1"/>
      <c r="BQ49" s="1"/>
      <c r="BR49" s="2"/>
      <c r="BS49" s="1"/>
      <c r="BT49" s="1"/>
      <c r="BU49" s="1"/>
      <c r="BV49" s="2"/>
      <c r="BW49" s="1"/>
      <c r="BX49" s="1"/>
      <c r="BY49" s="1"/>
      <c r="BZ49" s="2"/>
      <c r="CA49" s="1"/>
      <c r="CB49" s="1"/>
      <c r="CC49" s="1"/>
      <c r="CD49" s="2"/>
      <c r="CE49" s="1"/>
      <c r="CF49" s="1"/>
      <c r="CG49" s="1"/>
      <c r="CH49" s="2"/>
      <c r="CI49" s="1"/>
      <c r="CJ49" s="1"/>
      <c r="CK49" s="1"/>
      <c r="CL49" s="2"/>
      <c r="CM49" s="1"/>
      <c r="CN49" s="1"/>
      <c r="CO49" s="1"/>
      <c r="CP49" s="2"/>
      <c r="CQ49" s="1"/>
      <c r="CR49" s="1"/>
      <c r="CS49" s="1"/>
    </row>
    <row r="50" spans="1:172" x14ac:dyDescent="0.3">
      <c r="A50" s="57">
        <v>2009</v>
      </c>
      <c r="B50" s="58" t="s">
        <v>10</v>
      </c>
      <c r="C50" s="47">
        <v>0</v>
      </c>
      <c r="D50" s="9">
        <v>0</v>
      </c>
      <c r="E50" s="48">
        <v>0</v>
      </c>
      <c r="F50" s="47">
        <v>0</v>
      </c>
      <c r="G50" s="9">
        <v>0</v>
      </c>
      <c r="H50" s="48">
        <v>0</v>
      </c>
      <c r="I50" s="47">
        <v>0</v>
      </c>
      <c r="J50" s="9">
        <v>0</v>
      </c>
      <c r="K50" s="48">
        <v>0</v>
      </c>
      <c r="L50" s="47">
        <v>0</v>
      </c>
      <c r="M50" s="9">
        <v>0</v>
      </c>
      <c r="N50" s="48">
        <v>0</v>
      </c>
      <c r="O50" s="47">
        <v>0</v>
      </c>
      <c r="P50" s="9">
        <v>0</v>
      </c>
      <c r="Q50" s="48">
        <v>0</v>
      </c>
      <c r="R50" s="47">
        <v>0</v>
      </c>
      <c r="S50" s="9">
        <v>0</v>
      </c>
      <c r="T50" s="48">
        <v>0</v>
      </c>
      <c r="U50" s="47">
        <v>0</v>
      </c>
      <c r="V50" s="9">
        <v>0</v>
      </c>
      <c r="W50" s="48">
        <v>0</v>
      </c>
      <c r="X50" s="47">
        <v>0</v>
      </c>
      <c r="Y50" s="9">
        <v>0</v>
      </c>
      <c r="Z50" s="48">
        <v>0</v>
      </c>
      <c r="AA50" s="8">
        <f t="shared" si="2"/>
        <v>0</v>
      </c>
      <c r="AB50" s="16">
        <f t="shared" si="3"/>
        <v>0</v>
      </c>
      <c r="AC50" s="5"/>
      <c r="AD50" s="6"/>
      <c r="AE50" s="5"/>
      <c r="AF50" s="5"/>
      <c r="AG50" s="5"/>
      <c r="AH50" s="2"/>
      <c r="AI50" s="1"/>
      <c r="AJ50" s="1"/>
      <c r="AK50" s="1"/>
      <c r="AL50" s="2"/>
      <c r="AM50" s="1"/>
      <c r="AN50" s="1"/>
      <c r="AO50" s="1"/>
      <c r="AP50" s="2"/>
      <c r="AQ50" s="1"/>
      <c r="AR50" s="1"/>
      <c r="AS50" s="1"/>
      <c r="AT50" s="2"/>
      <c r="AU50" s="1"/>
      <c r="AV50" s="1"/>
      <c r="AW50" s="1"/>
      <c r="AX50" s="2"/>
      <c r="AY50" s="1"/>
      <c r="AZ50" s="1"/>
      <c r="BA50" s="1"/>
      <c r="BB50" s="2"/>
      <c r="BC50" s="1"/>
      <c r="BD50" s="1"/>
      <c r="BE50" s="1"/>
      <c r="BF50" s="2"/>
      <c r="BG50" s="1"/>
      <c r="BH50" s="1"/>
      <c r="BI50" s="1"/>
      <c r="BJ50" s="2"/>
      <c r="BK50" s="1"/>
      <c r="BL50" s="1"/>
      <c r="BM50" s="1"/>
      <c r="BN50" s="2"/>
      <c r="BO50" s="1"/>
      <c r="BP50" s="1"/>
      <c r="BQ50" s="1"/>
      <c r="BR50" s="2"/>
      <c r="BS50" s="1"/>
      <c r="BT50" s="1"/>
      <c r="BU50" s="1"/>
      <c r="BV50" s="2"/>
      <c r="BW50" s="1"/>
      <c r="BX50" s="1"/>
      <c r="BY50" s="1"/>
      <c r="BZ50" s="2"/>
      <c r="CA50" s="1"/>
      <c r="CB50" s="1"/>
      <c r="CC50" s="1"/>
      <c r="CD50" s="2"/>
      <c r="CE50" s="1"/>
      <c r="CF50" s="1"/>
      <c r="CG50" s="1"/>
      <c r="CH50" s="2"/>
      <c r="CI50" s="1"/>
      <c r="CJ50" s="1"/>
      <c r="CK50" s="1"/>
      <c r="CL50" s="2"/>
      <c r="CM50" s="1"/>
      <c r="CN50" s="1"/>
      <c r="CO50" s="1"/>
      <c r="CP50" s="2"/>
      <c r="CQ50" s="1"/>
      <c r="CR50" s="1"/>
      <c r="CS50" s="1"/>
    </row>
    <row r="51" spans="1:172" x14ac:dyDescent="0.3">
      <c r="A51" s="57">
        <v>2009</v>
      </c>
      <c r="B51" s="58" t="s">
        <v>11</v>
      </c>
      <c r="C51" s="47">
        <v>0</v>
      </c>
      <c r="D51" s="9">
        <v>0</v>
      </c>
      <c r="E51" s="48">
        <v>0</v>
      </c>
      <c r="F51" s="47">
        <v>0</v>
      </c>
      <c r="G51" s="9">
        <v>0</v>
      </c>
      <c r="H51" s="48">
        <v>0</v>
      </c>
      <c r="I51" s="47">
        <v>0</v>
      </c>
      <c r="J51" s="9">
        <v>0</v>
      </c>
      <c r="K51" s="48">
        <v>0</v>
      </c>
      <c r="L51" s="47">
        <v>0</v>
      </c>
      <c r="M51" s="9">
        <v>0</v>
      </c>
      <c r="N51" s="48">
        <v>0</v>
      </c>
      <c r="O51" s="47">
        <v>0</v>
      </c>
      <c r="P51" s="9">
        <v>0</v>
      </c>
      <c r="Q51" s="48">
        <v>0</v>
      </c>
      <c r="R51" s="47">
        <v>0</v>
      </c>
      <c r="S51" s="9">
        <v>0</v>
      </c>
      <c r="T51" s="48">
        <v>0</v>
      </c>
      <c r="U51" s="47">
        <v>0</v>
      </c>
      <c r="V51" s="9">
        <v>0</v>
      </c>
      <c r="W51" s="48">
        <v>0</v>
      </c>
      <c r="X51" s="47">
        <v>0</v>
      </c>
      <c r="Y51" s="9">
        <v>0</v>
      </c>
      <c r="Z51" s="48">
        <v>0</v>
      </c>
      <c r="AA51" s="8">
        <f t="shared" si="2"/>
        <v>0</v>
      </c>
      <c r="AB51" s="16">
        <f t="shared" si="3"/>
        <v>0</v>
      </c>
      <c r="AC51" s="5"/>
      <c r="AD51" s="6"/>
      <c r="AE51" s="5"/>
      <c r="AF51" s="5"/>
      <c r="AG51" s="5"/>
      <c r="AH51" s="2"/>
      <c r="AI51" s="1"/>
      <c r="AJ51" s="1"/>
      <c r="AK51" s="1"/>
      <c r="AL51" s="2"/>
      <c r="AM51" s="1"/>
      <c r="AN51" s="1"/>
      <c r="AO51" s="1"/>
      <c r="AP51" s="2"/>
      <c r="AQ51" s="1"/>
      <c r="AR51" s="1"/>
      <c r="AS51" s="1"/>
      <c r="AT51" s="2"/>
      <c r="AU51" s="1"/>
      <c r="AV51" s="1"/>
      <c r="AW51" s="1"/>
      <c r="AX51" s="2"/>
      <c r="AY51" s="1"/>
      <c r="AZ51" s="1"/>
      <c r="BA51" s="1"/>
      <c r="BB51" s="2"/>
      <c r="BC51" s="1"/>
      <c r="BD51" s="1"/>
      <c r="BE51" s="1"/>
      <c r="BF51" s="2"/>
      <c r="BG51" s="1"/>
      <c r="BH51" s="1"/>
      <c r="BI51" s="1"/>
      <c r="BJ51" s="2"/>
      <c r="BK51" s="1"/>
      <c r="BL51" s="1"/>
      <c r="BM51" s="1"/>
      <c r="BN51" s="2"/>
      <c r="BO51" s="1"/>
      <c r="BP51" s="1"/>
      <c r="BQ51" s="1"/>
      <c r="BR51" s="2"/>
      <c r="BS51" s="1"/>
      <c r="BT51" s="1"/>
      <c r="BU51" s="1"/>
      <c r="BV51" s="2"/>
      <c r="BW51" s="1"/>
      <c r="BX51" s="1"/>
      <c r="BY51" s="1"/>
      <c r="BZ51" s="2"/>
      <c r="CA51" s="1"/>
      <c r="CB51" s="1"/>
      <c r="CC51" s="1"/>
      <c r="CD51" s="2"/>
      <c r="CE51" s="1"/>
      <c r="CF51" s="1"/>
      <c r="CG51" s="1"/>
      <c r="CH51" s="2"/>
      <c r="CI51" s="1"/>
      <c r="CJ51" s="1"/>
      <c r="CK51" s="1"/>
      <c r="CL51" s="2"/>
      <c r="CM51" s="1"/>
      <c r="CN51" s="1"/>
      <c r="CO51" s="1"/>
      <c r="CP51" s="2"/>
      <c r="CQ51" s="1"/>
      <c r="CR51" s="1"/>
      <c r="CS51" s="1"/>
    </row>
    <row r="52" spans="1:172" x14ac:dyDescent="0.3">
      <c r="A52" s="57">
        <v>2009</v>
      </c>
      <c r="B52" s="58" t="s">
        <v>12</v>
      </c>
      <c r="C52" s="47">
        <v>0</v>
      </c>
      <c r="D52" s="9">
        <v>0</v>
      </c>
      <c r="E52" s="48">
        <v>0</v>
      </c>
      <c r="F52" s="47">
        <v>0</v>
      </c>
      <c r="G52" s="9">
        <v>0</v>
      </c>
      <c r="H52" s="48">
        <v>0</v>
      </c>
      <c r="I52" s="47">
        <v>0</v>
      </c>
      <c r="J52" s="9">
        <v>0</v>
      </c>
      <c r="K52" s="48">
        <v>0</v>
      </c>
      <c r="L52" s="47">
        <v>0</v>
      </c>
      <c r="M52" s="9">
        <v>0</v>
      </c>
      <c r="N52" s="48">
        <v>0</v>
      </c>
      <c r="O52" s="47">
        <v>0</v>
      </c>
      <c r="P52" s="9">
        <v>0</v>
      </c>
      <c r="Q52" s="48">
        <v>0</v>
      </c>
      <c r="R52" s="47">
        <v>0</v>
      </c>
      <c r="S52" s="9">
        <v>0</v>
      </c>
      <c r="T52" s="48">
        <v>0</v>
      </c>
      <c r="U52" s="47">
        <v>0</v>
      </c>
      <c r="V52" s="9">
        <v>0</v>
      </c>
      <c r="W52" s="48">
        <v>0</v>
      </c>
      <c r="X52" s="47">
        <v>0</v>
      </c>
      <c r="Y52" s="9">
        <v>0</v>
      </c>
      <c r="Z52" s="48">
        <v>0</v>
      </c>
      <c r="AA52" s="8">
        <f t="shared" si="2"/>
        <v>0</v>
      </c>
      <c r="AB52" s="16">
        <f t="shared" si="3"/>
        <v>0</v>
      </c>
      <c r="AC52" s="5"/>
      <c r="AD52" s="6"/>
      <c r="AE52" s="5"/>
      <c r="AF52" s="5"/>
      <c r="AG52" s="5"/>
      <c r="AH52" s="2"/>
      <c r="AI52" s="1"/>
      <c r="AJ52" s="1"/>
      <c r="AK52" s="1"/>
      <c r="AL52" s="2"/>
      <c r="AM52" s="1"/>
      <c r="AN52" s="1"/>
      <c r="AO52" s="1"/>
      <c r="AP52" s="2"/>
      <c r="AQ52" s="1"/>
      <c r="AR52" s="1"/>
      <c r="AS52" s="1"/>
      <c r="AT52" s="2"/>
      <c r="AU52" s="1"/>
      <c r="AV52" s="1"/>
      <c r="AW52" s="1"/>
      <c r="AX52" s="2"/>
      <c r="AY52" s="1"/>
      <c r="AZ52" s="1"/>
      <c r="BA52" s="1"/>
      <c r="BB52" s="2"/>
      <c r="BC52" s="1"/>
      <c r="BD52" s="1"/>
      <c r="BE52" s="1"/>
      <c r="BF52" s="2"/>
      <c r="BG52" s="1"/>
      <c r="BH52" s="1"/>
      <c r="BI52" s="1"/>
      <c r="BJ52" s="2"/>
      <c r="BK52" s="1"/>
      <c r="BL52" s="1"/>
      <c r="BM52" s="1"/>
      <c r="BN52" s="2"/>
      <c r="BO52" s="1"/>
      <c r="BP52" s="1"/>
      <c r="BQ52" s="1"/>
      <c r="BR52" s="2"/>
      <c r="BS52" s="1"/>
      <c r="BT52" s="1"/>
      <c r="BU52" s="1"/>
      <c r="BV52" s="2"/>
      <c r="BW52" s="1"/>
      <c r="BX52" s="1"/>
      <c r="BY52" s="1"/>
      <c r="BZ52" s="2"/>
      <c r="CA52" s="1"/>
      <c r="CB52" s="1"/>
      <c r="CC52" s="1"/>
      <c r="CD52" s="2"/>
      <c r="CE52" s="1"/>
      <c r="CF52" s="1"/>
      <c r="CG52" s="1"/>
      <c r="CH52" s="2"/>
      <c r="CI52" s="1"/>
      <c r="CJ52" s="1"/>
      <c r="CK52" s="1"/>
      <c r="CL52" s="2"/>
      <c r="CM52" s="1"/>
      <c r="CN52" s="1"/>
      <c r="CO52" s="1"/>
      <c r="CP52" s="2"/>
      <c r="CQ52" s="1"/>
      <c r="CR52" s="1"/>
      <c r="CS52" s="1"/>
    </row>
    <row r="53" spans="1:172" x14ac:dyDescent="0.3">
      <c r="A53" s="57">
        <v>2009</v>
      </c>
      <c r="B53" s="58" t="s">
        <v>13</v>
      </c>
      <c r="C53" s="47">
        <v>0</v>
      </c>
      <c r="D53" s="9">
        <v>0</v>
      </c>
      <c r="E53" s="48">
        <v>0</v>
      </c>
      <c r="F53" s="47">
        <v>0</v>
      </c>
      <c r="G53" s="9">
        <v>0</v>
      </c>
      <c r="H53" s="48">
        <v>0</v>
      </c>
      <c r="I53" s="47">
        <v>0</v>
      </c>
      <c r="J53" s="9">
        <v>0</v>
      </c>
      <c r="K53" s="48">
        <v>0</v>
      </c>
      <c r="L53" s="47">
        <v>0</v>
      </c>
      <c r="M53" s="9">
        <v>0</v>
      </c>
      <c r="N53" s="48">
        <v>0</v>
      </c>
      <c r="O53" s="47">
        <v>0</v>
      </c>
      <c r="P53" s="9">
        <v>0</v>
      </c>
      <c r="Q53" s="48">
        <v>0</v>
      </c>
      <c r="R53" s="47">
        <v>0</v>
      </c>
      <c r="S53" s="9">
        <v>0</v>
      </c>
      <c r="T53" s="48">
        <v>0</v>
      </c>
      <c r="U53" s="47">
        <v>0</v>
      </c>
      <c r="V53" s="9">
        <v>0</v>
      </c>
      <c r="W53" s="48">
        <v>0</v>
      </c>
      <c r="X53" s="47">
        <v>0</v>
      </c>
      <c r="Y53" s="9">
        <v>0</v>
      </c>
      <c r="Z53" s="48">
        <v>0</v>
      </c>
      <c r="AA53" s="8">
        <f t="shared" si="2"/>
        <v>0</v>
      </c>
      <c r="AB53" s="16">
        <f t="shared" si="3"/>
        <v>0</v>
      </c>
      <c r="AC53" s="5"/>
      <c r="AD53" s="6"/>
      <c r="AE53" s="5"/>
      <c r="AF53" s="5"/>
      <c r="AG53" s="5"/>
      <c r="AH53" s="2"/>
      <c r="AI53" s="1"/>
      <c r="AJ53" s="1"/>
      <c r="AK53" s="1"/>
      <c r="AL53" s="2"/>
      <c r="AM53" s="1"/>
      <c r="AN53" s="1"/>
      <c r="AO53" s="1"/>
      <c r="AP53" s="2"/>
      <c r="AQ53" s="1"/>
      <c r="AR53" s="1"/>
      <c r="AS53" s="1"/>
      <c r="AT53" s="2"/>
      <c r="AU53" s="1"/>
      <c r="AV53" s="1"/>
      <c r="AW53" s="1"/>
      <c r="AX53" s="2"/>
      <c r="AY53" s="1"/>
      <c r="AZ53" s="1"/>
      <c r="BA53" s="1"/>
      <c r="BB53" s="2"/>
      <c r="BC53" s="1"/>
      <c r="BD53" s="1"/>
      <c r="BE53" s="1"/>
      <c r="BF53" s="2"/>
      <c r="BG53" s="1"/>
      <c r="BH53" s="1"/>
      <c r="BI53" s="1"/>
      <c r="BJ53" s="2"/>
      <c r="BK53" s="1"/>
      <c r="BL53" s="1"/>
      <c r="BM53" s="1"/>
      <c r="BN53" s="2"/>
      <c r="BO53" s="1"/>
      <c r="BP53" s="1"/>
      <c r="BQ53" s="1"/>
      <c r="BR53" s="2"/>
      <c r="BS53" s="1"/>
      <c r="BT53" s="1"/>
      <c r="BU53" s="1"/>
      <c r="BV53" s="2"/>
      <c r="BW53" s="1"/>
      <c r="BX53" s="1"/>
      <c r="BY53" s="1"/>
      <c r="BZ53" s="2"/>
      <c r="CA53" s="1"/>
      <c r="CB53" s="1"/>
      <c r="CC53" s="1"/>
      <c r="CD53" s="2"/>
      <c r="CE53" s="1"/>
      <c r="CF53" s="1"/>
      <c r="CG53" s="1"/>
      <c r="CH53" s="2"/>
      <c r="CI53" s="1"/>
      <c r="CJ53" s="1"/>
      <c r="CK53" s="1"/>
      <c r="CL53" s="2"/>
      <c r="CM53" s="1"/>
      <c r="CN53" s="1"/>
      <c r="CO53" s="1"/>
      <c r="CP53" s="2"/>
      <c r="CQ53" s="1"/>
      <c r="CR53" s="1"/>
      <c r="CS53" s="1"/>
    </row>
    <row r="54" spans="1:172" x14ac:dyDescent="0.3">
      <c r="A54" s="57">
        <v>2009</v>
      </c>
      <c r="B54" s="58" t="s">
        <v>14</v>
      </c>
      <c r="C54" s="47">
        <v>0</v>
      </c>
      <c r="D54" s="9">
        <v>0</v>
      </c>
      <c r="E54" s="48">
        <v>0</v>
      </c>
      <c r="F54" s="47">
        <v>0</v>
      </c>
      <c r="G54" s="9">
        <v>0</v>
      </c>
      <c r="H54" s="48">
        <v>0</v>
      </c>
      <c r="I54" s="47">
        <v>0</v>
      </c>
      <c r="J54" s="9">
        <v>0</v>
      </c>
      <c r="K54" s="48">
        <v>0</v>
      </c>
      <c r="L54" s="47">
        <v>0</v>
      </c>
      <c r="M54" s="9">
        <v>0</v>
      </c>
      <c r="N54" s="48">
        <v>0</v>
      </c>
      <c r="O54" s="47">
        <v>0</v>
      </c>
      <c r="P54" s="9">
        <v>0</v>
      </c>
      <c r="Q54" s="48">
        <v>0</v>
      </c>
      <c r="R54" s="47">
        <v>0</v>
      </c>
      <c r="S54" s="9">
        <v>0</v>
      </c>
      <c r="T54" s="48">
        <v>0</v>
      </c>
      <c r="U54" s="47">
        <v>0</v>
      </c>
      <c r="V54" s="9">
        <v>0</v>
      </c>
      <c r="W54" s="48">
        <v>0</v>
      </c>
      <c r="X54" s="47">
        <v>0</v>
      </c>
      <c r="Y54" s="9">
        <v>0</v>
      </c>
      <c r="Z54" s="48">
        <v>0</v>
      </c>
      <c r="AA54" s="8">
        <f t="shared" si="2"/>
        <v>0</v>
      </c>
      <c r="AB54" s="16">
        <f t="shared" si="3"/>
        <v>0</v>
      </c>
      <c r="AC54" s="5"/>
      <c r="AD54" s="6"/>
      <c r="AE54" s="5"/>
      <c r="AF54" s="5"/>
      <c r="AG54" s="5"/>
      <c r="AH54" s="2"/>
      <c r="AI54" s="1"/>
      <c r="AJ54" s="1"/>
      <c r="AK54" s="1"/>
      <c r="AL54" s="2"/>
      <c r="AM54" s="1"/>
      <c r="AN54" s="1"/>
      <c r="AO54" s="1"/>
      <c r="AP54" s="2"/>
      <c r="AQ54" s="1"/>
      <c r="AR54" s="1"/>
      <c r="AS54" s="1"/>
      <c r="AT54" s="2"/>
      <c r="AU54" s="1"/>
      <c r="AV54" s="1"/>
      <c r="AW54" s="1"/>
      <c r="AX54" s="2"/>
      <c r="AY54" s="1"/>
      <c r="AZ54" s="1"/>
      <c r="BA54" s="1"/>
      <c r="BB54" s="2"/>
      <c r="BC54" s="1"/>
      <c r="BD54" s="1"/>
      <c r="BE54" s="1"/>
      <c r="BF54" s="2"/>
      <c r="BG54" s="1"/>
      <c r="BH54" s="1"/>
      <c r="BI54" s="1"/>
      <c r="BJ54" s="2"/>
      <c r="BK54" s="1"/>
      <c r="BL54" s="1"/>
      <c r="BM54" s="1"/>
      <c r="BN54" s="2"/>
      <c r="BO54" s="1"/>
      <c r="BP54" s="1"/>
      <c r="BQ54" s="1"/>
      <c r="BR54" s="2"/>
      <c r="BS54" s="1"/>
      <c r="BT54" s="1"/>
      <c r="BU54" s="1"/>
      <c r="BV54" s="2"/>
      <c r="BW54" s="1"/>
      <c r="BX54" s="1"/>
      <c r="BY54" s="1"/>
      <c r="BZ54" s="2"/>
      <c r="CA54" s="1"/>
      <c r="CB54" s="1"/>
      <c r="CC54" s="1"/>
      <c r="CD54" s="2"/>
      <c r="CE54" s="1"/>
      <c r="CF54" s="1"/>
      <c r="CG54" s="1"/>
      <c r="CH54" s="2"/>
      <c r="CI54" s="1"/>
      <c r="CJ54" s="1"/>
      <c r="CK54" s="1"/>
      <c r="CL54" s="2"/>
      <c r="CM54" s="1"/>
      <c r="CN54" s="1"/>
      <c r="CO54" s="1"/>
      <c r="CP54" s="2"/>
      <c r="CQ54" s="1"/>
      <c r="CR54" s="1"/>
      <c r="CS54" s="1"/>
    </row>
    <row r="55" spans="1:172" x14ac:dyDescent="0.3">
      <c r="A55" s="57">
        <v>2009</v>
      </c>
      <c r="B55" s="58" t="s">
        <v>15</v>
      </c>
      <c r="C55" s="47">
        <v>0</v>
      </c>
      <c r="D55" s="9">
        <v>0</v>
      </c>
      <c r="E55" s="48">
        <v>0</v>
      </c>
      <c r="F55" s="47">
        <v>0</v>
      </c>
      <c r="G55" s="9">
        <v>0</v>
      </c>
      <c r="H55" s="48">
        <v>0</v>
      </c>
      <c r="I55" s="47">
        <v>0</v>
      </c>
      <c r="J55" s="9">
        <v>0</v>
      </c>
      <c r="K55" s="48">
        <v>0</v>
      </c>
      <c r="L55" s="47">
        <v>0</v>
      </c>
      <c r="M55" s="9">
        <v>0</v>
      </c>
      <c r="N55" s="48">
        <v>0</v>
      </c>
      <c r="O55" s="47">
        <v>0</v>
      </c>
      <c r="P55" s="9">
        <v>0</v>
      </c>
      <c r="Q55" s="48">
        <v>0</v>
      </c>
      <c r="R55" s="47">
        <v>0</v>
      </c>
      <c r="S55" s="9">
        <v>0</v>
      </c>
      <c r="T55" s="48">
        <v>0</v>
      </c>
      <c r="U55" s="47">
        <v>0</v>
      </c>
      <c r="V55" s="9">
        <v>0</v>
      </c>
      <c r="W55" s="48">
        <v>0</v>
      </c>
      <c r="X55" s="47">
        <v>0</v>
      </c>
      <c r="Y55" s="9">
        <v>0</v>
      </c>
      <c r="Z55" s="48">
        <v>0</v>
      </c>
      <c r="AA55" s="8">
        <f t="shared" si="2"/>
        <v>0</v>
      </c>
      <c r="AB55" s="16">
        <f t="shared" si="3"/>
        <v>0</v>
      </c>
      <c r="AC55" s="5"/>
      <c r="AD55" s="6"/>
      <c r="AE55" s="5"/>
      <c r="AF55" s="5"/>
      <c r="AG55" s="5"/>
      <c r="AH55" s="2"/>
      <c r="AI55" s="1"/>
      <c r="AJ55" s="1"/>
      <c r="AK55" s="1"/>
      <c r="AL55" s="2"/>
      <c r="AM55" s="1"/>
      <c r="AN55" s="1"/>
      <c r="AO55" s="1"/>
      <c r="AP55" s="2"/>
      <c r="AQ55" s="1"/>
      <c r="AR55" s="1"/>
      <c r="AS55" s="1"/>
      <c r="AT55" s="2"/>
      <c r="AU55" s="1"/>
      <c r="AV55" s="1"/>
      <c r="AW55" s="1"/>
      <c r="AX55" s="2"/>
      <c r="AY55" s="1"/>
      <c r="AZ55" s="1"/>
      <c r="BA55" s="1"/>
      <c r="BB55" s="2"/>
      <c r="BC55" s="1"/>
      <c r="BD55" s="1"/>
      <c r="BE55" s="1"/>
      <c r="BF55" s="2"/>
      <c r="BG55" s="1"/>
      <c r="BH55" s="1"/>
      <c r="BI55" s="1"/>
      <c r="BJ55" s="2"/>
      <c r="BK55" s="1"/>
      <c r="BL55" s="1"/>
      <c r="BM55" s="1"/>
      <c r="BN55" s="2"/>
      <c r="BO55" s="1"/>
      <c r="BP55" s="1"/>
      <c r="BQ55" s="1"/>
      <c r="BR55" s="2"/>
      <c r="BS55" s="1"/>
      <c r="BT55" s="1"/>
      <c r="BU55" s="1"/>
      <c r="BV55" s="2"/>
      <c r="BW55" s="1"/>
      <c r="BX55" s="1"/>
      <c r="BY55" s="1"/>
      <c r="BZ55" s="2"/>
      <c r="CA55" s="1"/>
      <c r="CB55" s="1"/>
      <c r="CC55" s="1"/>
      <c r="CD55" s="2"/>
      <c r="CE55" s="1"/>
      <c r="CF55" s="1"/>
      <c r="CG55" s="1"/>
      <c r="CH55" s="2"/>
      <c r="CI55" s="1"/>
      <c r="CJ55" s="1"/>
      <c r="CK55" s="1"/>
      <c r="CL55" s="2"/>
      <c r="CM55" s="1"/>
      <c r="CN55" s="1"/>
      <c r="CO55" s="1"/>
      <c r="CP55" s="2"/>
      <c r="CQ55" s="1"/>
      <c r="CR55" s="1"/>
      <c r="CS55" s="1"/>
    </row>
    <row r="56" spans="1:172" x14ac:dyDescent="0.3">
      <c r="A56" s="57">
        <v>2009</v>
      </c>
      <c r="B56" s="58" t="s">
        <v>16</v>
      </c>
      <c r="C56" s="47">
        <v>0</v>
      </c>
      <c r="D56" s="9">
        <v>0</v>
      </c>
      <c r="E56" s="48">
        <v>0</v>
      </c>
      <c r="F56" s="47">
        <v>0</v>
      </c>
      <c r="G56" s="9">
        <v>0</v>
      </c>
      <c r="H56" s="48">
        <v>0</v>
      </c>
      <c r="I56" s="47">
        <v>0</v>
      </c>
      <c r="J56" s="9">
        <v>0</v>
      </c>
      <c r="K56" s="48">
        <v>0</v>
      </c>
      <c r="L56" s="47">
        <v>0</v>
      </c>
      <c r="M56" s="9">
        <v>0</v>
      </c>
      <c r="N56" s="48">
        <v>0</v>
      </c>
      <c r="O56" s="47">
        <v>0</v>
      </c>
      <c r="P56" s="9">
        <v>0</v>
      </c>
      <c r="Q56" s="48">
        <v>0</v>
      </c>
      <c r="R56" s="47">
        <v>0</v>
      </c>
      <c r="S56" s="9">
        <v>0</v>
      </c>
      <c r="T56" s="48">
        <v>0</v>
      </c>
      <c r="U56" s="47">
        <v>0</v>
      </c>
      <c r="V56" s="9">
        <v>0</v>
      </c>
      <c r="W56" s="48">
        <v>0</v>
      </c>
      <c r="X56" s="47">
        <v>0</v>
      </c>
      <c r="Y56" s="9">
        <v>0</v>
      </c>
      <c r="Z56" s="48">
        <v>0</v>
      </c>
      <c r="AA56" s="8">
        <f t="shared" si="2"/>
        <v>0</v>
      </c>
      <c r="AB56" s="16">
        <f t="shared" si="3"/>
        <v>0</v>
      </c>
      <c r="AC56" s="5"/>
      <c r="AD56" s="6"/>
      <c r="AE56" s="5"/>
      <c r="AF56" s="5"/>
      <c r="AG56" s="5"/>
      <c r="AH56" s="2"/>
      <c r="AI56" s="1"/>
      <c r="AJ56" s="1"/>
      <c r="AK56" s="1"/>
      <c r="AL56" s="2"/>
      <c r="AM56" s="1"/>
      <c r="AN56" s="1"/>
      <c r="AO56" s="1"/>
      <c r="AP56" s="2"/>
      <c r="AQ56" s="1"/>
      <c r="AR56" s="1"/>
      <c r="AS56" s="1"/>
      <c r="AT56" s="2"/>
      <c r="AU56" s="1"/>
      <c r="AV56" s="1"/>
      <c r="AW56" s="1"/>
      <c r="AX56" s="2"/>
      <c r="AY56" s="1"/>
      <c r="AZ56" s="1"/>
      <c r="BA56" s="1"/>
      <c r="BB56" s="2"/>
      <c r="BC56" s="1"/>
      <c r="BD56" s="1"/>
      <c r="BE56" s="1"/>
      <c r="BF56" s="2"/>
      <c r="BG56" s="1"/>
      <c r="BH56" s="1"/>
      <c r="BI56" s="1"/>
      <c r="BJ56" s="2"/>
      <c r="BK56" s="1"/>
      <c r="BL56" s="1"/>
      <c r="BM56" s="1"/>
      <c r="BN56" s="2"/>
      <c r="BO56" s="1"/>
      <c r="BP56" s="1"/>
      <c r="BQ56" s="1"/>
      <c r="BR56" s="2"/>
      <c r="BS56" s="1"/>
      <c r="BT56" s="1"/>
      <c r="BU56" s="1"/>
      <c r="BV56" s="2"/>
      <c r="BW56" s="1"/>
      <c r="BX56" s="1"/>
      <c r="BY56" s="1"/>
      <c r="BZ56" s="2"/>
      <c r="CA56" s="1"/>
      <c r="CB56" s="1"/>
      <c r="CC56" s="1"/>
      <c r="CD56" s="2"/>
      <c r="CE56" s="1"/>
      <c r="CF56" s="1"/>
      <c r="CG56" s="1"/>
      <c r="CH56" s="2"/>
      <c r="CI56" s="1"/>
      <c r="CJ56" s="1"/>
      <c r="CK56" s="1"/>
      <c r="CL56" s="2"/>
      <c r="CM56" s="1"/>
      <c r="CN56" s="1"/>
      <c r="CO56" s="1"/>
      <c r="CP56" s="2"/>
      <c r="CQ56" s="1"/>
      <c r="CR56" s="1"/>
      <c r="CS56" s="1"/>
    </row>
    <row r="57" spans="1:172" ht="15" thickBot="1" x14ac:dyDescent="0.35">
      <c r="A57" s="59"/>
      <c r="B57" s="60" t="s">
        <v>17</v>
      </c>
      <c r="C57" s="50">
        <f>SUM(C45:C56)</f>
        <v>0</v>
      </c>
      <c r="D57" s="27">
        <f>SUM(D45:D56)</f>
        <v>0</v>
      </c>
      <c r="E57" s="51"/>
      <c r="F57" s="50">
        <f>SUM(F45:F56)</f>
        <v>0</v>
      </c>
      <c r="G57" s="27">
        <f>SUM(G45:G56)</f>
        <v>0</v>
      </c>
      <c r="H57" s="51"/>
      <c r="I57" s="50">
        <f>SUM(I45:I56)</f>
        <v>0</v>
      </c>
      <c r="J57" s="27">
        <f>SUM(J45:J56)</f>
        <v>0</v>
      </c>
      <c r="K57" s="51"/>
      <c r="L57" s="50">
        <f>SUM(L45:L56)</f>
        <v>0</v>
      </c>
      <c r="M57" s="27">
        <f>SUM(M45:M56)</f>
        <v>0</v>
      </c>
      <c r="N57" s="51"/>
      <c r="O57" s="50">
        <f>SUM(O45:O56)</f>
        <v>0</v>
      </c>
      <c r="P57" s="27">
        <f>SUM(P45:P56)</f>
        <v>0</v>
      </c>
      <c r="Q57" s="51"/>
      <c r="R57" s="50">
        <f>SUM(R45:R56)</f>
        <v>0</v>
      </c>
      <c r="S57" s="27">
        <f>SUM(S45:S56)</f>
        <v>0</v>
      </c>
      <c r="T57" s="51"/>
      <c r="U57" s="50">
        <f>SUM(U45:U56)</f>
        <v>0</v>
      </c>
      <c r="V57" s="27">
        <f>SUM(V45:V56)</f>
        <v>0</v>
      </c>
      <c r="W57" s="51"/>
      <c r="X57" s="50">
        <f>SUM(X45:X56)</f>
        <v>0</v>
      </c>
      <c r="Y57" s="27">
        <f>SUM(Y45:Y56)</f>
        <v>0</v>
      </c>
      <c r="Z57" s="51"/>
      <c r="AA57" s="28">
        <f t="shared" si="2"/>
        <v>0</v>
      </c>
      <c r="AB57" s="29">
        <f t="shared" si="3"/>
        <v>0</v>
      </c>
      <c r="AC57" s="5"/>
      <c r="AD57" s="6"/>
      <c r="AE57" s="5"/>
      <c r="AF57" s="5"/>
      <c r="AG57" s="5"/>
      <c r="AH57" s="2"/>
      <c r="AI57" s="1"/>
      <c r="AJ57" s="1"/>
      <c r="AK57" s="1"/>
      <c r="AL57" s="2"/>
      <c r="AM57" s="1"/>
      <c r="AN57" s="1"/>
      <c r="AO57" s="1"/>
      <c r="AP57" s="2"/>
      <c r="AQ57" s="1"/>
      <c r="AR57" s="1"/>
      <c r="AS57" s="1"/>
      <c r="AT57" s="2"/>
      <c r="AU57" s="1"/>
      <c r="AV57" s="1"/>
      <c r="AW57" s="1"/>
      <c r="AX57" s="2"/>
      <c r="AY57" s="1"/>
      <c r="AZ57" s="1"/>
      <c r="BA57" s="1"/>
      <c r="BB57" s="2"/>
      <c r="BC57" s="1"/>
      <c r="BD57" s="1"/>
      <c r="BE57" s="1"/>
      <c r="BF57" s="2"/>
      <c r="BG57" s="1"/>
      <c r="BH57" s="1"/>
      <c r="BI57" s="1"/>
      <c r="BJ57" s="2"/>
      <c r="BK57" s="1"/>
      <c r="BL57" s="1"/>
      <c r="BM57" s="1"/>
      <c r="BN57" s="2"/>
      <c r="BO57" s="1"/>
      <c r="BP57" s="1"/>
      <c r="BQ57" s="1"/>
      <c r="BR57" s="2"/>
      <c r="BS57" s="1"/>
      <c r="BT57" s="1"/>
      <c r="BU57" s="1"/>
      <c r="BV57" s="2"/>
      <c r="BW57" s="1"/>
      <c r="BX57" s="1"/>
      <c r="BY57" s="1"/>
      <c r="BZ57" s="2"/>
      <c r="CA57" s="1"/>
      <c r="CB57" s="1"/>
      <c r="CC57" s="1"/>
      <c r="CD57" s="2"/>
      <c r="CE57" s="1"/>
      <c r="CF57" s="1"/>
      <c r="CG57" s="1"/>
      <c r="CH57" s="2"/>
      <c r="CI57" s="1"/>
      <c r="CJ57" s="1"/>
      <c r="CK57" s="1"/>
      <c r="CL57" s="2"/>
      <c r="CM57" s="1"/>
      <c r="CN57" s="1"/>
      <c r="CO57" s="1"/>
      <c r="CP57" s="2"/>
      <c r="CQ57" s="1"/>
      <c r="CR57" s="1"/>
      <c r="CS57" s="1"/>
      <c r="CX57" s="3"/>
      <c r="DC57" s="3"/>
      <c r="DH57" s="3"/>
      <c r="DM57" s="3"/>
      <c r="DR57" s="3"/>
      <c r="DW57" s="3"/>
      <c r="EB57" s="3"/>
      <c r="EG57" s="3"/>
      <c r="EL57" s="3"/>
      <c r="EQ57" s="3"/>
      <c r="EV57" s="3"/>
      <c r="FA57" s="3"/>
      <c r="FF57" s="3"/>
      <c r="FK57" s="3"/>
      <c r="FP57" s="3"/>
    </row>
    <row r="58" spans="1:172" x14ac:dyDescent="0.3">
      <c r="A58" s="57">
        <v>2010</v>
      </c>
      <c r="B58" s="58" t="s">
        <v>5</v>
      </c>
      <c r="C58" s="47">
        <v>0</v>
      </c>
      <c r="D58" s="9">
        <v>0</v>
      </c>
      <c r="E58" s="48">
        <v>0</v>
      </c>
      <c r="F58" s="47">
        <v>0</v>
      </c>
      <c r="G58" s="9">
        <v>0</v>
      </c>
      <c r="H58" s="48">
        <v>0</v>
      </c>
      <c r="I58" s="47">
        <v>0</v>
      </c>
      <c r="J58" s="9">
        <v>0</v>
      </c>
      <c r="K58" s="48">
        <v>0</v>
      </c>
      <c r="L58" s="47">
        <v>0</v>
      </c>
      <c r="M58" s="9">
        <v>0</v>
      </c>
      <c r="N58" s="48">
        <v>0</v>
      </c>
      <c r="O58" s="47">
        <v>0</v>
      </c>
      <c r="P58" s="9">
        <v>0</v>
      </c>
      <c r="Q58" s="48">
        <v>0</v>
      </c>
      <c r="R58" s="47">
        <v>0</v>
      </c>
      <c r="S58" s="9">
        <v>0</v>
      </c>
      <c r="T58" s="48">
        <v>0</v>
      </c>
      <c r="U58" s="47">
        <v>0</v>
      </c>
      <c r="V58" s="9">
        <v>0</v>
      </c>
      <c r="W58" s="48">
        <v>0</v>
      </c>
      <c r="X58" s="47">
        <v>0</v>
      </c>
      <c r="Y58" s="9">
        <v>0</v>
      </c>
      <c r="Z58" s="48">
        <v>0</v>
      </c>
      <c r="AA58" s="8">
        <f t="shared" si="2"/>
        <v>0</v>
      </c>
      <c r="AB58" s="16">
        <f t="shared" si="3"/>
        <v>0</v>
      </c>
      <c r="AC58" s="5"/>
      <c r="AD58" s="6"/>
      <c r="AE58" s="5"/>
      <c r="AF58" s="5"/>
      <c r="AG58" s="5"/>
      <c r="AH58" s="2"/>
      <c r="AI58" s="1"/>
      <c r="AJ58" s="1"/>
      <c r="AK58" s="1"/>
      <c r="AL58" s="2"/>
      <c r="AM58" s="1"/>
      <c r="AN58" s="1"/>
      <c r="AO58" s="1"/>
      <c r="AP58" s="2"/>
      <c r="AQ58" s="1"/>
      <c r="AR58" s="1"/>
      <c r="AS58" s="1"/>
      <c r="AT58" s="2"/>
      <c r="AU58" s="1"/>
      <c r="AV58" s="1"/>
      <c r="AW58" s="1"/>
      <c r="AX58" s="2"/>
      <c r="AY58" s="1"/>
      <c r="AZ58" s="1"/>
      <c r="BA58" s="1"/>
      <c r="BB58" s="2"/>
      <c r="BC58" s="1"/>
      <c r="BD58" s="1"/>
      <c r="BE58" s="1"/>
      <c r="BF58" s="2"/>
      <c r="BG58" s="1"/>
      <c r="BH58" s="1"/>
      <c r="BI58" s="1"/>
      <c r="BJ58" s="2"/>
      <c r="BK58" s="1"/>
      <c r="BL58" s="1"/>
      <c r="BM58" s="1"/>
      <c r="BN58" s="2"/>
      <c r="BO58" s="1"/>
      <c r="BP58" s="1"/>
      <c r="BQ58" s="1"/>
      <c r="BR58" s="2"/>
      <c r="BS58" s="1"/>
      <c r="BT58" s="1"/>
      <c r="BU58" s="1"/>
      <c r="BV58" s="2"/>
      <c r="BW58" s="1"/>
      <c r="BX58" s="1"/>
      <c r="BY58" s="1"/>
      <c r="BZ58" s="2"/>
      <c r="CA58" s="1"/>
      <c r="CB58" s="1"/>
      <c r="CC58" s="1"/>
      <c r="CD58" s="2"/>
      <c r="CE58" s="1"/>
      <c r="CF58" s="1"/>
      <c r="CG58" s="1"/>
      <c r="CH58" s="2"/>
      <c r="CI58" s="1"/>
      <c r="CJ58" s="1"/>
      <c r="CK58" s="1"/>
      <c r="CL58" s="2"/>
      <c r="CM58" s="1"/>
      <c r="CN58" s="1"/>
      <c r="CO58" s="1"/>
      <c r="CP58" s="2"/>
      <c r="CQ58" s="1"/>
      <c r="CR58" s="1"/>
      <c r="CS58" s="1"/>
    </row>
    <row r="59" spans="1:172" x14ac:dyDescent="0.3">
      <c r="A59" s="57">
        <v>2010</v>
      </c>
      <c r="B59" s="58" t="s">
        <v>6</v>
      </c>
      <c r="C59" s="47">
        <v>0</v>
      </c>
      <c r="D59" s="9">
        <v>0</v>
      </c>
      <c r="E59" s="48">
        <v>0</v>
      </c>
      <c r="F59" s="47">
        <v>0</v>
      </c>
      <c r="G59" s="9">
        <v>0</v>
      </c>
      <c r="H59" s="48">
        <v>0</v>
      </c>
      <c r="I59" s="47">
        <v>0</v>
      </c>
      <c r="J59" s="9">
        <v>0</v>
      </c>
      <c r="K59" s="48">
        <v>0</v>
      </c>
      <c r="L59" s="47">
        <v>0</v>
      </c>
      <c r="M59" s="9">
        <v>0</v>
      </c>
      <c r="N59" s="48">
        <v>0</v>
      </c>
      <c r="O59" s="47">
        <v>0</v>
      </c>
      <c r="P59" s="9">
        <v>0</v>
      </c>
      <c r="Q59" s="48">
        <v>0</v>
      </c>
      <c r="R59" s="47">
        <v>0</v>
      </c>
      <c r="S59" s="9">
        <v>0</v>
      </c>
      <c r="T59" s="48">
        <v>0</v>
      </c>
      <c r="U59" s="47">
        <v>0</v>
      </c>
      <c r="V59" s="9">
        <v>0</v>
      </c>
      <c r="W59" s="48">
        <v>0</v>
      </c>
      <c r="X59" s="47">
        <v>0</v>
      </c>
      <c r="Y59" s="9">
        <v>0</v>
      </c>
      <c r="Z59" s="48">
        <v>0</v>
      </c>
      <c r="AA59" s="8">
        <f t="shared" si="2"/>
        <v>0</v>
      </c>
      <c r="AB59" s="16">
        <f t="shared" si="3"/>
        <v>0</v>
      </c>
      <c r="AC59" s="5"/>
      <c r="AD59" s="6"/>
      <c r="AE59" s="5"/>
      <c r="AF59" s="5"/>
      <c r="AG59" s="5"/>
      <c r="AH59" s="2"/>
      <c r="AI59" s="1"/>
      <c r="AJ59" s="1"/>
      <c r="AK59" s="1"/>
      <c r="AL59" s="2"/>
      <c r="AM59" s="1"/>
      <c r="AN59" s="1"/>
      <c r="AO59" s="1"/>
      <c r="AP59" s="2"/>
      <c r="AQ59" s="1"/>
      <c r="AR59" s="1"/>
      <c r="AS59" s="1"/>
      <c r="AT59" s="2"/>
      <c r="AU59" s="1"/>
      <c r="AV59" s="1"/>
      <c r="AW59" s="1"/>
      <c r="AX59" s="2"/>
      <c r="AY59" s="1"/>
      <c r="AZ59" s="1"/>
      <c r="BA59" s="1"/>
      <c r="BB59" s="2"/>
      <c r="BC59" s="1"/>
      <c r="BD59" s="1"/>
      <c r="BE59" s="1"/>
      <c r="BF59" s="2"/>
      <c r="BG59" s="1"/>
      <c r="BH59" s="1"/>
      <c r="BI59" s="1"/>
      <c r="BJ59" s="2"/>
      <c r="BK59" s="1"/>
      <c r="BL59" s="1"/>
      <c r="BM59" s="1"/>
      <c r="BN59" s="2"/>
      <c r="BO59" s="1"/>
      <c r="BP59" s="1"/>
      <c r="BQ59" s="1"/>
      <c r="BR59" s="2"/>
      <c r="BS59" s="1"/>
      <c r="BT59" s="1"/>
      <c r="BU59" s="1"/>
      <c r="BV59" s="2"/>
      <c r="BW59" s="1"/>
      <c r="BX59" s="1"/>
      <c r="BY59" s="1"/>
      <c r="BZ59" s="2"/>
      <c r="CA59" s="1"/>
      <c r="CB59" s="1"/>
      <c r="CC59" s="1"/>
      <c r="CD59" s="2"/>
      <c r="CE59" s="1"/>
      <c r="CF59" s="1"/>
      <c r="CG59" s="1"/>
      <c r="CH59" s="2"/>
      <c r="CI59" s="1"/>
      <c r="CJ59" s="1"/>
      <c r="CK59" s="1"/>
      <c r="CL59" s="2"/>
      <c r="CM59" s="1"/>
      <c r="CN59" s="1"/>
      <c r="CO59" s="1"/>
      <c r="CP59" s="2"/>
      <c r="CQ59" s="1"/>
      <c r="CR59" s="1"/>
      <c r="CS59" s="1"/>
    </row>
    <row r="60" spans="1:172" x14ac:dyDescent="0.3">
      <c r="A60" s="57">
        <v>2010</v>
      </c>
      <c r="B60" s="58" t="s">
        <v>7</v>
      </c>
      <c r="C60" s="47">
        <v>0</v>
      </c>
      <c r="D60" s="9">
        <v>0</v>
      </c>
      <c r="E60" s="48">
        <v>0</v>
      </c>
      <c r="F60" s="47">
        <v>0</v>
      </c>
      <c r="G60" s="9">
        <v>0</v>
      </c>
      <c r="H60" s="48">
        <v>0</v>
      </c>
      <c r="I60" s="47">
        <v>0</v>
      </c>
      <c r="J60" s="9">
        <v>0</v>
      </c>
      <c r="K60" s="48">
        <v>0</v>
      </c>
      <c r="L60" s="47">
        <v>0</v>
      </c>
      <c r="M60" s="9">
        <v>0</v>
      </c>
      <c r="N60" s="48">
        <v>0</v>
      </c>
      <c r="O60" s="47">
        <v>0</v>
      </c>
      <c r="P60" s="9">
        <v>0</v>
      </c>
      <c r="Q60" s="48">
        <v>0</v>
      </c>
      <c r="R60" s="47">
        <v>0</v>
      </c>
      <c r="S60" s="9">
        <v>0</v>
      </c>
      <c r="T60" s="48">
        <v>0</v>
      </c>
      <c r="U60" s="47">
        <v>0</v>
      </c>
      <c r="V60" s="9">
        <v>0</v>
      </c>
      <c r="W60" s="48">
        <v>0</v>
      </c>
      <c r="X60" s="47">
        <v>0</v>
      </c>
      <c r="Y60" s="9">
        <v>0</v>
      </c>
      <c r="Z60" s="48">
        <v>0</v>
      </c>
      <c r="AA60" s="8">
        <f t="shared" si="2"/>
        <v>0</v>
      </c>
      <c r="AB60" s="16">
        <f t="shared" si="3"/>
        <v>0</v>
      </c>
      <c r="AC60" s="5"/>
      <c r="AD60" s="6"/>
      <c r="AE60" s="5"/>
      <c r="AF60" s="5"/>
      <c r="AG60" s="5"/>
      <c r="AH60" s="2"/>
      <c r="AI60" s="1"/>
      <c r="AJ60" s="1"/>
      <c r="AK60" s="1"/>
      <c r="AL60" s="2"/>
      <c r="AM60" s="1"/>
      <c r="AN60" s="1"/>
      <c r="AO60" s="1"/>
      <c r="AP60" s="2"/>
      <c r="AQ60" s="1"/>
      <c r="AR60" s="1"/>
      <c r="AS60" s="1"/>
      <c r="AT60" s="2"/>
      <c r="AU60" s="1"/>
      <c r="AV60" s="1"/>
      <c r="AW60" s="1"/>
      <c r="AX60" s="2"/>
      <c r="AY60" s="1"/>
      <c r="AZ60" s="1"/>
      <c r="BA60" s="1"/>
      <c r="BB60" s="2"/>
      <c r="BC60" s="1"/>
      <c r="BD60" s="1"/>
      <c r="BE60" s="1"/>
      <c r="BF60" s="2"/>
      <c r="BG60" s="1"/>
      <c r="BH60" s="1"/>
      <c r="BI60" s="1"/>
      <c r="BJ60" s="2"/>
      <c r="BK60" s="1"/>
      <c r="BL60" s="1"/>
      <c r="BM60" s="1"/>
      <c r="BN60" s="2"/>
      <c r="BO60" s="1"/>
      <c r="BP60" s="1"/>
      <c r="BQ60" s="1"/>
      <c r="BR60" s="2"/>
      <c r="BS60" s="1"/>
      <c r="BT60" s="1"/>
      <c r="BU60" s="1"/>
      <c r="BV60" s="2"/>
      <c r="BW60" s="1"/>
      <c r="BX60" s="1"/>
      <c r="BY60" s="1"/>
      <c r="BZ60" s="2"/>
      <c r="CA60" s="1"/>
      <c r="CB60" s="1"/>
      <c r="CC60" s="1"/>
      <c r="CD60" s="2"/>
      <c r="CE60" s="1"/>
      <c r="CF60" s="1"/>
      <c r="CG60" s="1"/>
      <c r="CH60" s="2"/>
      <c r="CI60" s="1"/>
      <c r="CJ60" s="1"/>
      <c r="CK60" s="1"/>
      <c r="CL60" s="2"/>
      <c r="CM60" s="1"/>
      <c r="CN60" s="1"/>
      <c r="CO60" s="1"/>
      <c r="CP60" s="2"/>
      <c r="CQ60" s="1"/>
      <c r="CR60" s="1"/>
      <c r="CS60" s="1"/>
    </row>
    <row r="61" spans="1:172" x14ac:dyDescent="0.3">
      <c r="A61" s="57">
        <v>2010</v>
      </c>
      <c r="B61" s="58" t="s">
        <v>8</v>
      </c>
      <c r="C61" s="47">
        <v>0</v>
      </c>
      <c r="D61" s="9">
        <v>0</v>
      </c>
      <c r="E61" s="48">
        <v>0</v>
      </c>
      <c r="F61" s="47">
        <v>0</v>
      </c>
      <c r="G61" s="9">
        <v>0</v>
      </c>
      <c r="H61" s="48">
        <v>0</v>
      </c>
      <c r="I61" s="47">
        <v>0</v>
      </c>
      <c r="J61" s="9">
        <v>0</v>
      </c>
      <c r="K61" s="48">
        <v>0</v>
      </c>
      <c r="L61" s="47">
        <v>0</v>
      </c>
      <c r="M61" s="9">
        <v>0</v>
      </c>
      <c r="N61" s="48">
        <v>0</v>
      </c>
      <c r="O61" s="47">
        <v>0</v>
      </c>
      <c r="P61" s="9">
        <v>0</v>
      </c>
      <c r="Q61" s="48">
        <v>0</v>
      </c>
      <c r="R61" s="47">
        <v>0</v>
      </c>
      <c r="S61" s="9">
        <v>0</v>
      </c>
      <c r="T61" s="48">
        <v>0</v>
      </c>
      <c r="U61" s="47">
        <v>0</v>
      </c>
      <c r="V61" s="9">
        <v>0</v>
      </c>
      <c r="W61" s="48">
        <v>0</v>
      </c>
      <c r="X61" s="47">
        <v>0</v>
      </c>
      <c r="Y61" s="9">
        <v>0</v>
      </c>
      <c r="Z61" s="48">
        <v>0</v>
      </c>
      <c r="AA61" s="8">
        <f t="shared" si="2"/>
        <v>0</v>
      </c>
      <c r="AB61" s="16">
        <f t="shared" si="3"/>
        <v>0</v>
      </c>
      <c r="AC61" s="5"/>
      <c r="AD61" s="6"/>
      <c r="AE61" s="5"/>
      <c r="AF61" s="5"/>
      <c r="AG61" s="5"/>
      <c r="AH61" s="2"/>
      <c r="AI61" s="1"/>
      <c r="AJ61" s="1"/>
      <c r="AK61" s="1"/>
      <c r="AL61" s="2"/>
      <c r="AM61" s="1"/>
      <c r="AN61" s="1"/>
      <c r="AO61" s="1"/>
      <c r="AP61" s="2"/>
      <c r="AQ61" s="1"/>
      <c r="AR61" s="1"/>
      <c r="AS61" s="1"/>
      <c r="AT61" s="2"/>
      <c r="AU61" s="1"/>
      <c r="AV61" s="1"/>
      <c r="AW61" s="1"/>
      <c r="AX61" s="2"/>
      <c r="AY61" s="1"/>
      <c r="AZ61" s="1"/>
      <c r="BA61" s="1"/>
      <c r="BB61" s="2"/>
      <c r="BC61" s="1"/>
      <c r="BD61" s="1"/>
      <c r="BE61" s="1"/>
      <c r="BF61" s="2"/>
      <c r="BG61" s="1"/>
      <c r="BH61" s="1"/>
      <c r="BI61" s="1"/>
      <c r="BJ61" s="2"/>
      <c r="BK61" s="1"/>
      <c r="BL61" s="1"/>
      <c r="BM61" s="1"/>
      <c r="BN61" s="2"/>
      <c r="BO61" s="1"/>
      <c r="BP61" s="1"/>
      <c r="BQ61" s="1"/>
      <c r="BR61" s="2"/>
      <c r="BS61" s="1"/>
      <c r="BT61" s="1"/>
      <c r="BU61" s="1"/>
      <c r="BV61" s="2"/>
      <c r="BW61" s="1"/>
      <c r="BX61" s="1"/>
      <c r="BY61" s="1"/>
      <c r="BZ61" s="2"/>
      <c r="CA61" s="1"/>
      <c r="CB61" s="1"/>
      <c r="CC61" s="1"/>
      <c r="CD61" s="2"/>
      <c r="CE61" s="1"/>
      <c r="CF61" s="1"/>
      <c r="CG61" s="1"/>
      <c r="CH61" s="2"/>
      <c r="CI61" s="1"/>
      <c r="CJ61" s="1"/>
      <c r="CK61" s="1"/>
      <c r="CL61" s="2"/>
      <c r="CM61" s="1"/>
      <c r="CN61" s="1"/>
      <c r="CO61" s="1"/>
      <c r="CP61" s="2"/>
      <c r="CQ61" s="1"/>
      <c r="CR61" s="1"/>
      <c r="CS61" s="1"/>
    </row>
    <row r="62" spans="1:172" x14ac:dyDescent="0.3">
      <c r="A62" s="57">
        <v>2010</v>
      </c>
      <c r="B62" s="58" t="s">
        <v>9</v>
      </c>
      <c r="C62" s="49">
        <v>0</v>
      </c>
      <c r="D62" s="15">
        <v>0</v>
      </c>
      <c r="E62" s="48">
        <v>0</v>
      </c>
      <c r="F62" s="49">
        <v>0</v>
      </c>
      <c r="G62" s="15">
        <v>0</v>
      </c>
      <c r="H62" s="48">
        <v>0</v>
      </c>
      <c r="I62" s="47">
        <v>0</v>
      </c>
      <c r="J62" s="9">
        <v>0</v>
      </c>
      <c r="K62" s="48">
        <v>0</v>
      </c>
      <c r="L62" s="49">
        <v>0</v>
      </c>
      <c r="M62" s="15">
        <v>0</v>
      </c>
      <c r="N62" s="48">
        <v>0</v>
      </c>
      <c r="O62" s="49">
        <v>0</v>
      </c>
      <c r="P62" s="15">
        <v>0</v>
      </c>
      <c r="Q62" s="48">
        <v>0</v>
      </c>
      <c r="R62" s="47">
        <v>0</v>
      </c>
      <c r="S62" s="9">
        <v>0</v>
      </c>
      <c r="T62" s="48">
        <v>0</v>
      </c>
      <c r="U62" s="47">
        <v>0</v>
      </c>
      <c r="V62" s="9">
        <v>0</v>
      </c>
      <c r="W62" s="48">
        <v>0</v>
      </c>
      <c r="X62" s="47">
        <v>0</v>
      </c>
      <c r="Y62" s="9">
        <v>0</v>
      </c>
      <c r="Z62" s="48">
        <v>0</v>
      </c>
      <c r="AA62" s="8">
        <f t="shared" si="2"/>
        <v>0</v>
      </c>
      <c r="AB62" s="16">
        <f t="shared" si="3"/>
        <v>0</v>
      </c>
      <c r="AC62" s="5"/>
      <c r="AD62" s="6"/>
      <c r="AE62" s="5"/>
      <c r="AF62" s="5"/>
      <c r="AG62" s="5"/>
      <c r="AH62" s="2"/>
      <c r="AI62" s="1"/>
      <c r="AJ62" s="1"/>
      <c r="AK62" s="1"/>
      <c r="AL62" s="2"/>
      <c r="AM62" s="1"/>
      <c r="AN62" s="1"/>
      <c r="AO62" s="1"/>
      <c r="AP62" s="2"/>
      <c r="AQ62" s="1"/>
      <c r="AR62" s="1"/>
      <c r="AS62" s="1"/>
      <c r="AT62" s="2"/>
      <c r="AU62" s="1"/>
      <c r="AV62" s="1"/>
      <c r="AW62" s="1"/>
      <c r="AX62" s="2"/>
      <c r="AY62" s="1"/>
      <c r="AZ62" s="1"/>
      <c r="BA62" s="1"/>
      <c r="BB62" s="2"/>
      <c r="BC62" s="1"/>
      <c r="BD62" s="1"/>
      <c r="BE62" s="1"/>
      <c r="BF62" s="2"/>
      <c r="BG62" s="1"/>
      <c r="BH62" s="1"/>
      <c r="BI62" s="1"/>
      <c r="BJ62" s="2"/>
      <c r="BK62" s="1"/>
      <c r="BL62" s="1"/>
      <c r="BM62" s="1"/>
      <c r="BN62" s="2"/>
      <c r="BO62" s="1"/>
      <c r="BP62" s="1"/>
      <c r="BQ62" s="1"/>
      <c r="BR62" s="2"/>
      <c r="BS62" s="1"/>
      <c r="BT62" s="1"/>
      <c r="BU62" s="1"/>
      <c r="BV62" s="2"/>
      <c r="BW62" s="1"/>
      <c r="BX62" s="1"/>
      <c r="BY62" s="1"/>
      <c r="BZ62" s="2"/>
      <c r="CA62" s="1"/>
      <c r="CB62" s="1"/>
      <c r="CC62" s="1"/>
      <c r="CD62" s="2"/>
      <c r="CE62" s="1"/>
      <c r="CF62" s="1"/>
      <c r="CG62" s="1"/>
      <c r="CH62" s="2"/>
      <c r="CI62" s="1"/>
      <c r="CJ62" s="1"/>
      <c r="CK62" s="1"/>
      <c r="CL62" s="2"/>
      <c r="CM62" s="1"/>
      <c r="CN62" s="1"/>
      <c r="CO62" s="1"/>
      <c r="CP62" s="2"/>
      <c r="CQ62" s="1"/>
      <c r="CR62" s="1"/>
      <c r="CS62" s="1"/>
    </row>
    <row r="63" spans="1:172" x14ac:dyDescent="0.3">
      <c r="A63" s="57">
        <v>2010</v>
      </c>
      <c r="B63" s="58" t="s">
        <v>10</v>
      </c>
      <c r="C63" s="47">
        <v>0</v>
      </c>
      <c r="D63" s="9">
        <v>0</v>
      </c>
      <c r="E63" s="48">
        <v>0</v>
      </c>
      <c r="F63" s="47">
        <v>0</v>
      </c>
      <c r="G63" s="9">
        <v>0</v>
      </c>
      <c r="H63" s="48">
        <v>0</v>
      </c>
      <c r="I63" s="47">
        <v>0</v>
      </c>
      <c r="J63" s="9">
        <v>0</v>
      </c>
      <c r="K63" s="48">
        <v>0</v>
      </c>
      <c r="L63" s="47">
        <v>0</v>
      </c>
      <c r="M63" s="9">
        <v>0</v>
      </c>
      <c r="N63" s="48">
        <v>0</v>
      </c>
      <c r="O63" s="47">
        <v>0</v>
      </c>
      <c r="P63" s="9">
        <v>0</v>
      </c>
      <c r="Q63" s="48">
        <v>0</v>
      </c>
      <c r="R63" s="47">
        <v>0</v>
      </c>
      <c r="S63" s="9">
        <v>0</v>
      </c>
      <c r="T63" s="48">
        <v>0</v>
      </c>
      <c r="U63" s="47">
        <v>0</v>
      </c>
      <c r="V63" s="9">
        <v>0</v>
      </c>
      <c r="W63" s="48">
        <v>0</v>
      </c>
      <c r="X63" s="47">
        <v>0</v>
      </c>
      <c r="Y63" s="9">
        <v>0</v>
      </c>
      <c r="Z63" s="48">
        <v>0</v>
      </c>
      <c r="AA63" s="8">
        <f t="shared" si="2"/>
        <v>0</v>
      </c>
      <c r="AB63" s="16">
        <f t="shared" si="3"/>
        <v>0</v>
      </c>
      <c r="AC63" s="5"/>
      <c r="AD63" s="6"/>
      <c r="AE63" s="5"/>
      <c r="AF63" s="5"/>
      <c r="AG63" s="5"/>
      <c r="AH63" s="2"/>
      <c r="AI63" s="1"/>
      <c r="AJ63" s="1"/>
      <c r="AK63" s="1"/>
      <c r="AL63" s="2"/>
      <c r="AM63" s="1"/>
      <c r="AN63" s="1"/>
      <c r="AO63" s="1"/>
      <c r="AP63" s="2"/>
      <c r="AQ63" s="1"/>
      <c r="AR63" s="1"/>
      <c r="AS63" s="1"/>
      <c r="AT63" s="2"/>
      <c r="AU63" s="1"/>
      <c r="AV63" s="1"/>
      <c r="AW63" s="1"/>
      <c r="AX63" s="2"/>
      <c r="AY63" s="1"/>
      <c r="AZ63" s="1"/>
      <c r="BA63" s="1"/>
      <c r="BB63" s="2"/>
      <c r="BC63" s="1"/>
      <c r="BD63" s="1"/>
      <c r="BE63" s="1"/>
      <c r="BF63" s="2"/>
      <c r="BG63" s="1"/>
      <c r="BH63" s="1"/>
      <c r="BI63" s="1"/>
      <c r="BJ63" s="2"/>
      <c r="BK63" s="1"/>
      <c r="BL63" s="1"/>
      <c r="BM63" s="1"/>
      <c r="BN63" s="2"/>
      <c r="BO63" s="1"/>
      <c r="BP63" s="1"/>
      <c r="BQ63" s="1"/>
      <c r="BR63" s="2"/>
      <c r="BS63" s="1"/>
      <c r="BT63" s="1"/>
      <c r="BU63" s="1"/>
      <c r="BV63" s="2"/>
      <c r="BW63" s="1"/>
      <c r="BX63" s="1"/>
      <c r="BY63" s="1"/>
      <c r="BZ63" s="2"/>
      <c r="CA63" s="1"/>
      <c r="CB63" s="1"/>
      <c r="CC63" s="1"/>
      <c r="CD63" s="2"/>
      <c r="CE63" s="1"/>
      <c r="CF63" s="1"/>
      <c r="CG63" s="1"/>
      <c r="CH63" s="2"/>
      <c r="CI63" s="1"/>
      <c r="CJ63" s="1"/>
      <c r="CK63" s="1"/>
      <c r="CL63" s="2"/>
      <c r="CM63" s="1"/>
      <c r="CN63" s="1"/>
      <c r="CO63" s="1"/>
      <c r="CP63" s="2"/>
      <c r="CQ63" s="1"/>
      <c r="CR63" s="1"/>
      <c r="CS63" s="1"/>
    </row>
    <row r="64" spans="1:172" x14ac:dyDescent="0.3">
      <c r="A64" s="57">
        <v>2010</v>
      </c>
      <c r="B64" s="58" t="s">
        <v>11</v>
      </c>
      <c r="C64" s="47">
        <v>0</v>
      </c>
      <c r="D64" s="9">
        <v>0</v>
      </c>
      <c r="E64" s="48">
        <v>0</v>
      </c>
      <c r="F64" s="47">
        <v>0</v>
      </c>
      <c r="G64" s="9">
        <v>0</v>
      </c>
      <c r="H64" s="48">
        <v>0</v>
      </c>
      <c r="I64" s="47">
        <v>0</v>
      </c>
      <c r="J64" s="9">
        <v>0</v>
      </c>
      <c r="K64" s="48">
        <v>0</v>
      </c>
      <c r="L64" s="47">
        <v>0</v>
      </c>
      <c r="M64" s="9">
        <v>0</v>
      </c>
      <c r="N64" s="48">
        <v>0</v>
      </c>
      <c r="O64" s="47">
        <v>0</v>
      </c>
      <c r="P64" s="9">
        <v>0</v>
      </c>
      <c r="Q64" s="48">
        <v>0</v>
      </c>
      <c r="R64" s="47">
        <v>0</v>
      </c>
      <c r="S64" s="9">
        <v>0</v>
      </c>
      <c r="T64" s="48">
        <v>0</v>
      </c>
      <c r="U64" s="47">
        <v>0</v>
      </c>
      <c r="V64" s="9">
        <v>0</v>
      </c>
      <c r="W64" s="48">
        <v>0</v>
      </c>
      <c r="X64" s="47">
        <v>0</v>
      </c>
      <c r="Y64" s="9">
        <v>0</v>
      </c>
      <c r="Z64" s="48">
        <v>0</v>
      </c>
      <c r="AA64" s="8">
        <f t="shared" si="2"/>
        <v>0</v>
      </c>
      <c r="AB64" s="16">
        <f t="shared" si="3"/>
        <v>0</v>
      </c>
      <c r="AC64" s="5"/>
      <c r="AD64" s="6"/>
      <c r="AE64" s="5"/>
      <c r="AF64" s="5"/>
      <c r="AG64" s="5"/>
      <c r="AH64" s="2"/>
      <c r="AI64" s="1"/>
      <c r="AJ64" s="1"/>
      <c r="AK64" s="1"/>
      <c r="AL64" s="2"/>
      <c r="AM64" s="1"/>
      <c r="AN64" s="1"/>
      <c r="AO64" s="1"/>
      <c r="AP64" s="2"/>
      <c r="AQ64" s="1"/>
      <c r="AR64" s="1"/>
      <c r="AS64" s="1"/>
      <c r="AT64" s="2"/>
      <c r="AU64" s="1"/>
      <c r="AV64" s="1"/>
      <c r="AW64" s="1"/>
      <c r="AX64" s="2"/>
      <c r="AY64" s="1"/>
      <c r="AZ64" s="1"/>
      <c r="BA64" s="1"/>
      <c r="BB64" s="2"/>
      <c r="BC64" s="1"/>
      <c r="BD64" s="1"/>
      <c r="BE64" s="1"/>
      <c r="BF64" s="2"/>
      <c r="BG64" s="1"/>
      <c r="BH64" s="1"/>
      <c r="BI64" s="1"/>
      <c r="BJ64" s="2"/>
      <c r="BK64" s="1"/>
      <c r="BL64" s="1"/>
      <c r="BM64" s="1"/>
      <c r="BN64" s="2"/>
      <c r="BO64" s="1"/>
      <c r="BP64" s="1"/>
      <c r="BQ64" s="1"/>
      <c r="BR64" s="2"/>
      <c r="BS64" s="1"/>
      <c r="BT64" s="1"/>
      <c r="BU64" s="1"/>
      <c r="BV64" s="2"/>
      <c r="BW64" s="1"/>
      <c r="BX64" s="1"/>
      <c r="BY64" s="1"/>
      <c r="BZ64" s="2"/>
      <c r="CA64" s="1"/>
      <c r="CB64" s="1"/>
      <c r="CC64" s="1"/>
      <c r="CD64" s="2"/>
      <c r="CE64" s="1"/>
      <c r="CF64" s="1"/>
      <c r="CG64" s="1"/>
      <c r="CH64" s="2"/>
      <c r="CI64" s="1"/>
      <c r="CJ64" s="1"/>
      <c r="CK64" s="1"/>
      <c r="CL64" s="2"/>
      <c r="CM64" s="1"/>
      <c r="CN64" s="1"/>
      <c r="CO64" s="1"/>
      <c r="CP64" s="2"/>
      <c r="CQ64" s="1"/>
      <c r="CR64" s="1"/>
      <c r="CS64" s="1"/>
    </row>
    <row r="65" spans="1:172" x14ac:dyDescent="0.3">
      <c r="A65" s="57">
        <v>2010</v>
      </c>
      <c r="B65" s="58" t="s">
        <v>12</v>
      </c>
      <c r="C65" s="47">
        <v>0</v>
      </c>
      <c r="D65" s="9">
        <v>0</v>
      </c>
      <c r="E65" s="48">
        <v>0</v>
      </c>
      <c r="F65" s="47">
        <v>0</v>
      </c>
      <c r="G65" s="9">
        <v>0</v>
      </c>
      <c r="H65" s="48">
        <v>0</v>
      </c>
      <c r="I65" s="47">
        <v>0</v>
      </c>
      <c r="J65" s="9">
        <v>0</v>
      </c>
      <c r="K65" s="48">
        <v>0</v>
      </c>
      <c r="L65" s="47">
        <v>0</v>
      </c>
      <c r="M65" s="9">
        <v>0</v>
      </c>
      <c r="N65" s="48">
        <v>0</v>
      </c>
      <c r="O65" s="47">
        <v>0</v>
      </c>
      <c r="P65" s="9">
        <v>0</v>
      </c>
      <c r="Q65" s="48">
        <v>0</v>
      </c>
      <c r="R65" s="47">
        <v>0</v>
      </c>
      <c r="S65" s="9">
        <v>0</v>
      </c>
      <c r="T65" s="48">
        <v>0</v>
      </c>
      <c r="U65" s="47">
        <v>0</v>
      </c>
      <c r="V65" s="9">
        <v>0</v>
      </c>
      <c r="W65" s="48">
        <v>0</v>
      </c>
      <c r="X65" s="47">
        <v>0</v>
      </c>
      <c r="Y65" s="9">
        <v>0</v>
      </c>
      <c r="Z65" s="48">
        <v>0</v>
      </c>
      <c r="AA65" s="8">
        <f t="shared" si="2"/>
        <v>0</v>
      </c>
      <c r="AB65" s="16">
        <f t="shared" si="3"/>
        <v>0</v>
      </c>
      <c r="AC65" s="5"/>
      <c r="AD65" s="6"/>
      <c r="AE65" s="5"/>
      <c r="AF65" s="5"/>
      <c r="AG65" s="5"/>
      <c r="AH65" s="2"/>
      <c r="AI65" s="1"/>
      <c r="AJ65" s="1"/>
      <c r="AK65" s="1"/>
      <c r="AL65" s="2"/>
      <c r="AM65" s="1"/>
      <c r="AN65" s="1"/>
      <c r="AO65" s="1"/>
      <c r="AP65" s="2"/>
      <c r="AQ65" s="1"/>
      <c r="AR65" s="1"/>
      <c r="AS65" s="1"/>
      <c r="AT65" s="2"/>
      <c r="AU65" s="1"/>
      <c r="AV65" s="1"/>
      <c r="AW65" s="1"/>
      <c r="AX65" s="2"/>
      <c r="AY65" s="1"/>
      <c r="AZ65" s="1"/>
      <c r="BA65" s="1"/>
      <c r="BB65" s="2"/>
      <c r="BC65" s="1"/>
      <c r="BD65" s="1"/>
      <c r="BE65" s="1"/>
      <c r="BF65" s="2"/>
      <c r="BG65" s="1"/>
      <c r="BH65" s="1"/>
      <c r="BI65" s="1"/>
      <c r="BJ65" s="2"/>
      <c r="BK65" s="1"/>
      <c r="BL65" s="1"/>
      <c r="BM65" s="1"/>
      <c r="BN65" s="2"/>
      <c r="BO65" s="1"/>
      <c r="BP65" s="1"/>
      <c r="BQ65" s="1"/>
      <c r="BR65" s="2"/>
      <c r="BS65" s="1"/>
      <c r="BT65" s="1"/>
      <c r="BU65" s="1"/>
      <c r="BV65" s="2"/>
      <c r="BW65" s="1"/>
      <c r="BX65" s="1"/>
      <c r="BY65" s="1"/>
      <c r="BZ65" s="2"/>
      <c r="CA65" s="1"/>
      <c r="CB65" s="1"/>
      <c r="CC65" s="1"/>
      <c r="CD65" s="2"/>
      <c r="CE65" s="1"/>
      <c r="CF65" s="1"/>
      <c r="CG65" s="1"/>
      <c r="CH65" s="2"/>
      <c r="CI65" s="1"/>
      <c r="CJ65" s="1"/>
      <c r="CK65" s="1"/>
      <c r="CL65" s="2"/>
      <c r="CM65" s="1"/>
      <c r="CN65" s="1"/>
      <c r="CO65" s="1"/>
      <c r="CP65" s="2"/>
      <c r="CQ65" s="1"/>
      <c r="CR65" s="1"/>
      <c r="CS65" s="1"/>
    </row>
    <row r="66" spans="1:172" x14ac:dyDescent="0.3">
      <c r="A66" s="57">
        <v>2010</v>
      </c>
      <c r="B66" s="58" t="s">
        <v>13</v>
      </c>
      <c r="C66" s="47">
        <v>0</v>
      </c>
      <c r="D66" s="9">
        <v>0</v>
      </c>
      <c r="E66" s="48">
        <v>0</v>
      </c>
      <c r="F66" s="47">
        <v>0</v>
      </c>
      <c r="G66" s="9">
        <v>0</v>
      </c>
      <c r="H66" s="48">
        <v>0</v>
      </c>
      <c r="I66" s="47">
        <v>0</v>
      </c>
      <c r="J66" s="9">
        <v>0</v>
      </c>
      <c r="K66" s="48">
        <v>0</v>
      </c>
      <c r="L66" s="47">
        <v>0</v>
      </c>
      <c r="M66" s="9">
        <v>0</v>
      </c>
      <c r="N66" s="48">
        <v>0</v>
      </c>
      <c r="O66" s="47">
        <v>0</v>
      </c>
      <c r="P66" s="9">
        <v>0</v>
      </c>
      <c r="Q66" s="48">
        <v>0</v>
      </c>
      <c r="R66" s="47">
        <v>0</v>
      </c>
      <c r="S66" s="9">
        <v>0</v>
      </c>
      <c r="T66" s="48">
        <v>0</v>
      </c>
      <c r="U66" s="47">
        <v>0</v>
      </c>
      <c r="V66" s="9">
        <v>0</v>
      </c>
      <c r="W66" s="48">
        <v>0</v>
      </c>
      <c r="X66" s="47">
        <v>0</v>
      </c>
      <c r="Y66" s="9">
        <v>0</v>
      </c>
      <c r="Z66" s="48">
        <v>0</v>
      </c>
      <c r="AA66" s="8">
        <f t="shared" si="2"/>
        <v>0</v>
      </c>
      <c r="AB66" s="16">
        <f t="shared" si="3"/>
        <v>0</v>
      </c>
      <c r="AC66" s="5"/>
      <c r="AD66" s="6"/>
      <c r="AE66" s="5"/>
      <c r="AF66" s="5"/>
      <c r="AG66" s="5"/>
      <c r="AH66" s="2"/>
      <c r="AI66" s="1"/>
      <c r="AJ66" s="1"/>
      <c r="AK66" s="1"/>
      <c r="AL66" s="2"/>
      <c r="AM66" s="1"/>
      <c r="AN66" s="1"/>
      <c r="AO66" s="1"/>
      <c r="AP66" s="2"/>
      <c r="AQ66" s="1"/>
      <c r="AR66" s="1"/>
      <c r="AS66" s="1"/>
      <c r="AT66" s="2"/>
      <c r="AU66" s="1"/>
      <c r="AV66" s="1"/>
      <c r="AW66" s="1"/>
      <c r="AX66" s="2"/>
      <c r="AY66" s="1"/>
      <c r="AZ66" s="1"/>
      <c r="BA66" s="1"/>
      <c r="BB66" s="2"/>
      <c r="BC66" s="1"/>
      <c r="BD66" s="1"/>
      <c r="BE66" s="1"/>
      <c r="BF66" s="2"/>
      <c r="BG66" s="1"/>
      <c r="BH66" s="1"/>
      <c r="BI66" s="1"/>
      <c r="BJ66" s="2"/>
      <c r="BK66" s="1"/>
      <c r="BL66" s="1"/>
      <c r="BM66" s="1"/>
      <c r="BN66" s="2"/>
      <c r="BO66" s="1"/>
      <c r="BP66" s="1"/>
      <c r="BQ66" s="1"/>
      <c r="BR66" s="2"/>
      <c r="BS66" s="1"/>
      <c r="BT66" s="1"/>
      <c r="BU66" s="1"/>
      <c r="BV66" s="2"/>
      <c r="BW66" s="1"/>
      <c r="BX66" s="1"/>
      <c r="BY66" s="1"/>
      <c r="BZ66" s="2"/>
      <c r="CA66" s="1"/>
      <c r="CB66" s="1"/>
      <c r="CC66" s="1"/>
      <c r="CD66" s="2"/>
      <c r="CE66" s="1"/>
      <c r="CF66" s="1"/>
      <c r="CG66" s="1"/>
      <c r="CH66" s="2"/>
      <c r="CI66" s="1"/>
      <c r="CJ66" s="1"/>
      <c r="CK66" s="1"/>
      <c r="CL66" s="2"/>
      <c r="CM66" s="1"/>
      <c r="CN66" s="1"/>
      <c r="CO66" s="1"/>
      <c r="CP66" s="2"/>
      <c r="CQ66" s="1"/>
      <c r="CR66" s="1"/>
      <c r="CS66" s="1"/>
    </row>
    <row r="67" spans="1:172" x14ac:dyDescent="0.3">
      <c r="A67" s="57">
        <v>2010</v>
      </c>
      <c r="B67" s="58" t="s">
        <v>14</v>
      </c>
      <c r="C67" s="47">
        <v>0</v>
      </c>
      <c r="D67" s="9">
        <v>0</v>
      </c>
      <c r="E67" s="48">
        <v>0</v>
      </c>
      <c r="F67" s="47">
        <v>0</v>
      </c>
      <c r="G67" s="9">
        <v>0</v>
      </c>
      <c r="H67" s="48">
        <v>0</v>
      </c>
      <c r="I67" s="47">
        <v>0</v>
      </c>
      <c r="J67" s="9">
        <v>0</v>
      </c>
      <c r="K67" s="48">
        <v>0</v>
      </c>
      <c r="L67" s="47">
        <v>0</v>
      </c>
      <c r="M67" s="9">
        <v>0</v>
      </c>
      <c r="N67" s="48">
        <v>0</v>
      </c>
      <c r="O67" s="47">
        <v>0</v>
      </c>
      <c r="P67" s="9">
        <v>0</v>
      </c>
      <c r="Q67" s="48">
        <v>0</v>
      </c>
      <c r="R67" s="47">
        <v>0</v>
      </c>
      <c r="S67" s="9">
        <v>0</v>
      </c>
      <c r="T67" s="48">
        <v>0</v>
      </c>
      <c r="U67" s="47">
        <v>0</v>
      </c>
      <c r="V67" s="9">
        <v>0</v>
      </c>
      <c r="W67" s="48">
        <v>0</v>
      </c>
      <c r="X67" s="47">
        <v>0</v>
      </c>
      <c r="Y67" s="9">
        <v>0</v>
      </c>
      <c r="Z67" s="48">
        <v>0</v>
      </c>
      <c r="AA67" s="8">
        <f t="shared" si="2"/>
        <v>0</v>
      </c>
      <c r="AB67" s="16">
        <f t="shared" si="3"/>
        <v>0</v>
      </c>
      <c r="AC67" s="5"/>
      <c r="AD67" s="6"/>
      <c r="AE67" s="5"/>
      <c r="AF67" s="5"/>
      <c r="AG67" s="5"/>
      <c r="AH67" s="2"/>
      <c r="AI67" s="1"/>
      <c r="AJ67" s="1"/>
      <c r="AK67" s="1"/>
      <c r="AL67" s="2"/>
      <c r="AM67" s="1"/>
      <c r="AN67" s="1"/>
      <c r="AO67" s="1"/>
      <c r="AP67" s="2"/>
      <c r="AQ67" s="1"/>
      <c r="AR67" s="1"/>
      <c r="AS67" s="1"/>
      <c r="AT67" s="2"/>
      <c r="AU67" s="1"/>
      <c r="AV67" s="1"/>
      <c r="AW67" s="1"/>
      <c r="AX67" s="2"/>
      <c r="AY67" s="1"/>
      <c r="AZ67" s="1"/>
      <c r="BA67" s="1"/>
      <c r="BB67" s="2"/>
      <c r="BC67" s="1"/>
      <c r="BD67" s="1"/>
      <c r="BE67" s="1"/>
      <c r="BF67" s="2"/>
      <c r="BG67" s="1"/>
      <c r="BH67" s="1"/>
      <c r="BI67" s="1"/>
      <c r="BJ67" s="2"/>
      <c r="BK67" s="1"/>
      <c r="BL67" s="1"/>
      <c r="BM67" s="1"/>
      <c r="BN67" s="2"/>
      <c r="BO67" s="1"/>
      <c r="BP67" s="1"/>
      <c r="BQ67" s="1"/>
      <c r="BR67" s="2"/>
      <c r="BS67" s="1"/>
      <c r="BT67" s="1"/>
      <c r="BU67" s="1"/>
      <c r="BV67" s="2"/>
      <c r="BW67" s="1"/>
      <c r="BX67" s="1"/>
      <c r="BY67" s="1"/>
      <c r="BZ67" s="2"/>
      <c r="CA67" s="1"/>
      <c r="CB67" s="1"/>
      <c r="CC67" s="1"/>
      <c r="CD67" s="2"/>
      <c r="CE67" s="1"/>
      <c r="CF67" s="1"/>
      <c r="CG67" s="1"/>
      <c r="CH67" s="2"/>
      <c r="CI67" s="1"/>
      <c r="CJ67" s="1"/>
      <c r="CK67" s="1"/>
      <c r="CL67" s="2"/>
      <c r="CM67" s="1"/>
      <c r="CN67" s="1"/>
      <c r="CO67" s="1"/>
      <c r="CP67" s="2"/>
      <c r="CQ67" s="1"/>
      <c r="CR67" s="1"/>
      <c r="CS67" s="1"/>
    </row>
    <row r="68" spans="1:172" x14ac:dyDescent="0.3">
      <c r="A68" s="57">
        <v>2010</v>
      </c>
      <c r="B68" s="58" t="s">
        <v>15</v>
      </c>
      <c r="C68" s="47">
        <v>0</v>
      </c>
      <c r="D68" s="9">
        <v>0</v>
      </c>
      <c r="E68" s="48">
        <v>0</v>
      </c>
      <c r="F68" s="47">
        <v>0</v>
      </c>
      <c r="G68" s="9">
        <v>0</v>
      </c>
      <c r="H68" s="48">
        <v>0</v>
      </c>
      <c r="I68" s="47">
        <v>0</v>
      </c>
      <c r="J68" s="9">
        <v>0</v>
      </c>
      <c r="K68" s="48">
        <v>0</v>
      </c>
      <c r="L68" s="47">
        <v>0</v>
      </c>
      <c r="M68" s="9">
        <v>0</v>
      </c>
      <c r="N68" s="48">
        <v>0</v>
      </c>
      <c r="O68" s="47">
        <v>0</v>
      </c>
      <c r="P68" s="9">
        <v>0</v>
      </c>
      <c r="Q68" s="48">
        <v>0</v>
      </c>
      <c r="R68" s="47">
        <v>0</v>
      </c>
      <c r="S68" s="9">
        <v>0</v>
      </c>
      <c r="T68" s="48">
        <v>0</v>
      </c>
      <c r="U68" s="47">
        <v>0</v>
      </c>
      <c r="V68" s="9">
        <v>0</v>
      </c>
      <c r="W68" s="48">
        <v>0</v>
      </c>
      <c r="X68" s="47">
        <v>0</v>
      </c>
      <c r="Y68" s="9">
        <v>0</v>
      </c>
      <c r="Z68" s="48">
        <v>0</v>
      </c>
      <c r="AA68" s="8">
        <f t="shared" si="2"/>
        <v>0</v>
      </c>
      <c r="AB68" s="16">
        <f t="shared" si="3"/>
        <v>0</v>
      </c>
      <c r="AC68" s="5"/>
      <c r="AD68" s="6"/>
      <c r="AE68" s="5"/>
      <c r="AF68" s="5"/>
      <c r="AG68" s="5"/>
      <c r="AH68" s="2"/>
      <c r="AI68" s="1"/>
      <c r="AJ68" s="1"/>
      <c r="AK68" s="1"/>
      <c r="AL68" s="2"/>
      <c r="AM68" s="1"/>
      <c r="AN68" s="1"/>
      <c r="AO68" s="1"/>
      <c r="AP68" s="2"/>
      <c r="AQ68" s="1"/>
      <c r="AR68" s="1"/>
      <c r="AS68" s="1"/>
      <c r="AT68" s="2"/>
      <c r="AU68" s="1"/>
      <c r="AV68" s="1"/>
      <c r="AW68" s="1"/>
      <c r="AX68" s="2"/>
      <c r="AY68" s="1"/>
      <c r="AZ68" s="1"/>
      <c r="BA68" s="1"/>
      <c r="BB68" s="2"/>
      <c r="BC68" s="1"/>
      <c r="BD68" s="1"/>
      <c r="BE68" s="1"/>
      <c r="BF68" s="2"/>
      <c r="BG68" s="1"/>
      <c r="BH68" s="1"/>
      <c r="BI68" s="1"/>
      <c r="BJ68" s="2"/>
      <c r="BK68" s="1"/>
      <c r="BL68" s="1"/>
      <c r="BM68" s="1"/>
      <c r="BN68" s="2"/>
      <c r="BO68" s="1"/>
      <c r="BP68" s="1"/>
      <c r="BQ68" s="1"/>
      <c r="BR68" s="2"/>
      <c r="BS68" s="1"/>
      <c r="BT68" s="1"/>
      <c r="BU68" s="1"/>
      <c r="BV68" s="2"/>
      <c r="BW68" s="1"/>
      <c r="BX68" s="1"/>
      <c r="BY68" s="1"/>
      <c r="BZ68" s="2"/>
      <c r="CA68" s="1"/>
      <c r="CB68" s="1"/>
      <c r="CC68" s="1"/>
      <c r="CD68" s="2"/>
      <c r="CE68" s="1"/>
      <c r="CF68" s="1"/>
      <c r="CG68" s="1"/>
      <c r="CH68" s="2"/>
      <c r="CI68" s="1"/>
      <c r="CJ68" s="1"/>
      <c r="CK68" s="1"/>
      <c r="CL68" s="2"/>
      <c r="CM68" s="1"/>
      <c r="CN68" s="1"/>
      <c r="CO68" s="1"/>
      <c r="CP68" s="2"/>
      <c r="CQ68" s="1"/>
      <c r="CR68" s="1"/>
      <c r="CS68" s="1"/>
    </row>
    <row r="69" spans="1:172" x14ac:dyDescent="0.3">
      <c r="A69" s="57">
        <v>2010</v>
      </c>
      <c r="B69" s="58" t="s">
        <v>16</v>
      </c>
      <c r="C69" s="47">
        <v>0</v>
      </c>
      <c r="D69" s="9">
        <v>0</v>
      </c>
      <c r="E69" s="48">
        <v>0</v>
      </c>
      <c r="F69" s="47">
        <v>0</v>
      </c>
      <c r="G69" s="9">
        <v>0</v>
      </c>
      <c r="H69" s="48">
        <v>0</v>
      </c>
      <c r="I69" s="47">
        <v>0</v>
      </c>
      <c r="J69" s="9">
        <v>0</v>
      </c>
      <c r="K69" s="48">
        <v>0</v>
      </c>
      <c r="L69" s="47">
        <v>0</v>
      </c>
      <c r="M69" s="9">
        <v>0</v>
      </c>
      <c r="N69" s="48">
        <v>0</v>
      </c>
      <c r="O69" s="47">
        <v>0</v>
      </c>
      <c r="P69" s="9">
        <v>0</v>
      </c>
      <c r="Q69" s="48">
        <v>0</v>
      </c>
      <c r="R69" s="47">
        <v>0</v>
      </c>
      <c r="S69" s="9">
        <v>0</v>
      </c>
      <c r="T69" s="48">
        <v>0</v>
      </c>
      <c r="U69" s="47">
        <v>0</v>
      </c>
      <c r="V69" s="9">
        <v>0</v>
      </c>
      <c r="W69" s="48">
        <v>0</v>
      </c>
      <c r="X69" s="47">
        <v>0</v>
      </c>
      <c r="Y69" s="9">
        <v>0</v>
      </c>
      <c r="Z69" s="48">
        <v>0</v>
      </c>
      <c r="AA69" s="8">
        <f t="shared" si="2"/>
        <v>0</v>
      </c>
      <c r="AB69" s="16">
        <f t="shared" si="3"/>
        <v>0</v>
      </c>
      <c r="AC69" s="5"/>
      <c r="AD69" s="6"/>
      <c r="AE69" s="5"/>
      <c r="AF69" s="5"/>
      <c r="AG69" s="5"/>
      <c r="AH69" s="2"/>
      <c r="AI69" s="1"/>
      <c r="AJ69" s="1"/>
      <c r="AK69" s="1"/>
      <c r="AL69" s="2"/>
      <c r="AM69" s="1"/>
      <c r="AN69" s="1"/>
      <c r="AO69" s="1"/>
      <c r="AP69" s="2"/>
      <c r="AQ69" s="1"/>
      <c r="AR69" s="1"/>
      <c r="AS69" s="1"/>
      <c r="AT69" s="2"/>
      <c r="AU69" s="1"/>
      <c r="AV69" s="1"/>
      <c r="AW69" s="1"/>
      <c r="AX69" s="2"/>
      <c r="AY69" s="1"/>
      <c r="AZ69" s="1"/>
      <c r="BA69" s="1"/>
      <c r="BB69" s="2"/>
      <c r="BC69" s="1"/>
      <c r="BD69" s="1"/>
      <c r="BE69" s="1"/>
      <c r="BF69" s="2"/>
      <c r="BG69" s="1"/>
      <c r="BH69" s="1"/>
      <c r="BI69" s="1"/>
      <c r="BJ69" s="2"/>
      <c r="BK69" s="1"/>
      <c r="BL69" s="1"/>
      <c r="BM69" s="1"/>
      <c r="BN69" s="2"/>
      <c r="BO69" s="1"/>
      <c r="BP69" s="1"/>
      <c r="BQ69" s="1"/>
      <c r="BR69" s="2"/>
      <c r="BS69" s="1"/>
      <c r="BT69" s="1"/>
      <c r="BU69" s="1"/>
      <c r="BV69" s="2"/>
      <c r="BW69" s="1"/>
      <c r="BX69" s="1"/>
      <c r="BY69" s="1"/>
      <c r="BZ69" s="2"/>
      <c r="CA69" s="1"/>
      <c r="CB69" s="1"/>
      <c r="CC69" s="1"/>
      <c r="CD69" s="2"/>
      <c r="CE69" s="1"/>
      <c r="CF69" s="1"/>
      <c r="CG69" s="1"/>
      <c r="CH69" s="2"/>
      <c r="CI69" s="1"/>
      <c r="CJ69" s="1"/>
      <c r="CK69" s="1"/>
      <c r="CL69" s="2"/>
      <c r="CM69" s="1"/>
      <c r="CN69" s="1"/>
      <c r="CO69" s="1"/>
      <c r="CP69" s="2"/>
      <c r="CQ69" s="1"/>
      <c r="CR69" s="1"/>
      <c r="CS69" s="1"/>
    </row>
    <row r="70" spans="1:172" ht="15" thickBot="1" x14ac:dyDescent="0.35">
      <c r="A70" s="59"/>
      <c r="B70" s="60" t="s">
        <v>17</v>
      </c>
      <c r="C70" s="50">
        <f>SUM(C58:C69)</f>
        <v>0</v>
      </c>
      <c r="D70" s="27">
        <f>SUM(D58:D69)</f>
        <v>0</v>
      </c>
      <c r="E70" s="51"/>
      <c r="F70" s="50">
        <f>SUM(F58:F69)</f>
        <v>0</v>
      </c>
      <c r="G70" s="27">
        <f>SUM(G58:G69)</f>
        <v>0</v>
      </c>
      <c r="H70" s="51"/>
      <c r="I70" s="50">
        <f>SUM(I58:I69)</f>
        <v>0</v>
      </c>
      <c r="J70" s="27">
        <f>SUM(J58:J69)</f>
        <v>0</v>
      </c>
      <c r="K70" s="51"/>
      <c r="L70" s="50">
        <f>SUM(L58:L69)</f>
        <v>0</v>
      </c>
      <c r="M70" s="27">
        <f>SUM(M58:M69)</f>
        <v>0</v>
      </c>
      <c r="N70" s="51"/>
      <c r="O70" s="50">
        <f>SUM(O58:O69)</f>
        <v>0</v>
      </c>
      <c r="P70" s="27">
        <f>SUM(P58:P69)</f>
        <v>0</v>
      </c>
      <c r="Q70" s="51"/>
      <c r="R70" s="50">
        <f>SUM(R58:R69)</f>
        <v>0</v>
      </c>
      <c r="S70" s="27">
        <f>SUM(S58:S69)</f>
        <v>0</v>
      </c>
      <c r="T70" s="51"/>
      <c r="U70" s="50">
        <f>SUM(U58:U69)</f>
        <v>0</v>
      </c>
      <c r="V70" s="27">
        <f>SUM(V58:V69)</f>
        <v>0</v>
      </c>
      <c r="W70" s="51"/>
      <c r="X70" s="50">
        <f>SUM(X58:X69)</f>
        <v>0</v>
      </c>
      <c r="Y70" s="27">
        <f>SUM(Y58:Y69)</f>
        <v>0</v>
      </c>
      <c r="Z70" s="51"/>
      <c r="AA70" s="28">
        <f t="shared" ref="AA70:AA101" si="4">I70+R70+X70</f>
        <v>0</v>
      </c>
      <c r="AB70" s="29">
        <f t="shared" ref="AB70:AB101" si="5">J70+S70+Y70</f>
        <v>0</v>
      </c>
      <c r="AC70" s="5"/>
      <c r="AD70" s="6"/>
      <c r="AE70" s="5"/>
      <c r="AF70" s="5"/>
      <c r="AG70" s="5"/>
      <c r="AH70" s="2"/>
      <c r="AI70" s="1"/>
      <c r="AJ70" s="1"/>
      <c r="AK70" s="1"/>
      <c r="AL70" s="2"/>
      <c r="AM70" s="1"/>
      <c r="AN70" s="1"/>
      <c r="AO70" s="1"/>
      <c r="AP70" s="2"/>
      <c r="AQ70" s="1"/>
      <c r="AR70" s="1"/>
      <c r="AS70" s="1"/>
      <c r="AT70" s="2"/>
      <c r="AU70" s="1"/>
      <c r="AV70" s="1"/>
      <c r="AW70" s="1"/>
      <c r="AX70" s="2"/>
      <c r="AY70" s="1"/>
      <c r="AZ70" s="1"/>
      <c r="BA70" s="1"/>
      <c r="BB70" s="2"/>
      <c r="BC70" s="1"/>
      <c r="BD70" s="1"/>
      <c r="BE70" s="1"/>
      <c r="BF70" s="2"/>
      <c r="BG70" s="1"/>
      <c r="BH70" s="1"/>
      <c r="BI70" s="1"/>
      <c r="BJ70" s="2"/>
      <c r="BK70" s="1"/>
      <c r="BL70" s="1"/>
      <c r="BM70" s="1"/>
      <c r="BN70" s="2"/>
      <c r="BO70" s="1"/>
      <c r="BP70" s="1"/>
      <c r="BQ70" s="1"/>
      <c r="BR70" s="2"/>
      <c r="BS70" s="1"/>
      <c r="BT70" s="1"/>
      <c r="BU70" s="1"/>
      <c r="BV70" s="2"/>
      <c r="BW70" s="1"/>
      <c r="BX70" s="1"/>
      <c r="BY70" s="1"/>
      <c r="BZ70" s="2"/>
      <c r="CA70" s="1"/>
      <c r="CB70" s="1"/>
      <c r="CC70" s="1"/>
      <c r="CD70" s="2"/>
      <c r="CE70" s="1"/>
      <c r="CF70" s="1"/>
      <c r="CG70" s="1"/>
      <c r="CH70" s="2"/>
      <c r="CI70" s="1"/>
      <c r="CJ70" s="1"/>
      <c r="CK70" s="1"/>
      <c r="CL70" s="2"/>
      <c r="CM70" s="1"/>
      <c r="CN70" s="1"/>
      <c r="CO70" s="1"/>
      <c r="CP70" s="2"/>
      <c r="CQ70" s="1"/>
      <c r="CR70" s="1"/>
      <c r="CS70" s="1"/>
      <c r="CX70" s="3"/>
      <c r="DC70" s="3"/>
      <c r="DH70" s="3"/>
      <c r="DM70" s="3"/>
      <c r="DR70" s="3"/>
      <c r="DW70" s="3"/>
      <c r="EB70" s="3"/>
      <c r="EG70" s="3"/>
      <c r="EL70" s="3"/>
      <c r="EQ70" s="3"/>
      <c r="EV70" s="3"/>
      <c r="FA70" s="3"/>
      <c r="FF70" s="3"/>
      <c r="FK70" s="3"/>
      <c r="FP70" s="3"/>
    </row>
    <row r="71" spans="1:172" x14ac:dyDescent="0.3">
      <c r="A71" s="57">
        <v>2011</v>
      </c>
      <c r="B71" s="58" t="s">
        <v>5</v>
      </c>
      <c r="C71" s="47">
        <v>0</v>
      </c>
      <c r="D71" s="9">
        <v>0</v>
      </c>
      <c r="E71" s="48">
        <v>0</v>
      </c>
      <c r="F71" s="47">
        <v>0</v>
      </c>
      <c r="G71" s="9">
        <v>0</v>
      </c>
      <c r="H71" s="48">
        <v>0</v>
      </c>
      <c r="I71" s="47">
        <v>0</v>
      </c>
      <c r="J71" s="9">
        <v>0</v>
      </c>
      <c r="K71" s="48">
        <v>0</v>
      </c>
      <c r="L71" s="47">
        <v>0</v>
      </c>
      <c r="M71" s="9">
        <v>0</v>
      </c>
      <c r="N71" s="48">
        <v>0</v>
      </c>
      <c r="O71" s="47">
        <v>0</v>
      </c>
      <c r="P71" s="9">
        <v>0</v>
      </c>
      <c r="Q71" s="48">
        <v>0</v>
      </c>
      <c r="R71" s="47">
        <v>0</v>
      </c>
      <c r="S71" s="9">
        <v>0</v>
      </c>
      <c r="T71" s="48">
        <v>0</v>
      </c>
      <c r="U71" s="47">
        <v>0</v>
      </c>
      <c r="V71" s="9">
        <v>0</v>
      </c>
      <c r="W71" s="48">
        <v>0</v>
      </c>
      <c r="X71" s="47">
        <v>0</v>
      </c>
      <c r="Y71" s="9">
        <v>0</v>
      </c>
      <c r="Z71" s="48">
        <v>0</v>
      </c>
      <c r="AA71" s="8">
        <f t="shared" si="4"/>
        <v>0</v>
      </c>
      <c r="AB71" s="16">
        <f t="shared" si="5"/>
        <v>0</v>
      </c>
      <c r="AC71" s="5"/>
      <c r="AD71" s="6"/>
      <c r="AE71" s="5"/>
      <c r="AF71" s="5"/>
      <c r="AG71" s="5"/>
      <c r="AH71" s="2"/>
      <c r="AI71" s="1"/>
      <c r="AJ71" s="1"/>
      <c r="AK71" s="1"/>
      <c r="AL71" s="2"/>
      <c r="AM71" s="1"/>
      <c r="AN71" s="1"/>
      <c r="AO71" s="1"/>
      <c r="AP71" s="2"/>
      <c r="AQ71" s="1"/>
      <c r="AR71" s="1"/>
      <c r="AS71" s="1"/>
      <c r="AT71" s="2"/>
      <c r="AU71" s="1"/>
      <c r="AV71" s="1"/>
      <c r="AW71" s="1"/>
      <c r="AX71" s="2"/>
      <c r="AY71" s="1"/>
      <c r="AZ71" s="1"/>
      <c r="BA71" s="1"/>
      <c r="BB71" s="2"/>
      <c r="BC71" s="1"/>
      <c r="BD71" s="1"/>
      <c r="BE71" s="1"/>
      <c r="BF71" s="2"/>
      <c r="BG71" s="1"/>
      <c r="BH71" s="1"/>
      <c r="BI71" s="1"/>
      <c r="BJ71" s="2"/>
      <c r="BK71" s="1"/>
      <c r="BL71" s="1"/>
      <c r="BM71" s="1"/>
      <c r="BN71" s="2"/>
      <c r="BO71" s="1"/>
      <c r="BP71" s="1"/>
      <c r="BQ71" s="1"/>
      <c r="BR71" s="2"/>
      <c r="BS71" s="1"/>
      <c r="BT71" s="1"/>
      <c r="BU71" s="1"/>
      <c r="BV71" s="2"/>
      <c r="BW71" s="1"/>
      <c r="BX71" s="1"/>
      <c r="BY71" s="1"/>
      <c r="BZ71" s="2"/>
      <c r="CA71" s="1"/>
      <c r="CB71" s="1"/>
      <c r="CC71" s="1"/>
      <c r="CD71" s="2"/>
      <c r="CE71" s="1"/>
      <c r="CF71" s="1"/>
      <c r="CG71" s="1"/>
      <c r="CH71" s="2"/>
      <c r="CI71" s="1"/>
      <c r="CJ71" s="1"/>
      <c r="CK71" s="1"/>
      <c r="CL71" s="2"/>
      <c r="CM71" s="1"/>
      <c r="CN71" s="1"/>
      <c r="CO71" s="1"/>
      <c r="CP71" s="2"/>
      <c r="CQ71" s="1"/>
      <c r="CR71" s="1"/>
      <c r="CS71" s="1"/>
    </row>
    <row r="72" spans="1:172" x14ac:dyDescent="0.3">
      <c r="A72" s="57">
        <v>2011</v>
      </c>
      <c r="B72" s="58" t="s">
        <v>6</v>
      </c>
      <c r="C72" s="47">
        <v>0</v>
      </c>
      <c r="D72" s="9">
        <v>0</v>
      </c>
      <c r="E72" s="48">
        <v>0</v>
      </c>
      <c r="F72" s="47">
        <v>0</v>
      </c>
      <c r="G72" s="9">
        <v>0</v>
      </c>
      <c r="H72" s="48">
        <v>0</v>
      </c>
      <c r="I72" s="47">
        <v>0</v>
      </c>
      <c r="J72" s="9">
        <v>0</v>
      </c>
      <c r="K72" s="48">
        <v>0</v>
      </c>
      <c r="L72" s="47">
        <v>0</v>
      </c>
      <c r="M72" s="9">
        <v>0</v>
      </c>
      <c r="N72" s="48">
        <v>0</v>
      </c>
      <c r="O72" s="47">
        <v>0</v>
      </c>
      <c r="P72" s="9">
        <v>0</v>
      </c>
      <c r="Q72" s="48">
        <v>0</v>
      </c>
      <c r="R72" s="47">
        <v>0</v>
      </c>
      <c r="S72" s="9">
        <v>0</v>
      </c>
      <c r="T72" s="48">
        <v>0</v>
      </c>
      <c r="U72" s="47">
        <v>0</v>
      </c>
      <c r="V72" s="9">
        <v>0</v>
      </c>
      <c r="W72" s="48">
        <v>0</v>
      </c>
      <c r="X72" s="47">
        <v>0</v>
      </c>
      <c r="Y72" s="9">
        <v>0</v>
      </c>
      <c r="Z72" s="48">
        <v>0</v>
      </c>
      <c r="AA72" s="8">
        <f t="shared" si="4"/>
        <v>0</v>
      </c>
      <c r="AB72" s="16">
        <f t="shared" si="5"/>
        <v>0</v>
      </c>
      <c r="AC72" s="5"/>
      <c r="AD72" s="6"/>
      <c r="AE72" s="5"/>
      <c r="AF72" s="5"/>
      <c r="AG72" s="5"/>
      <c r="AH72" s="2"/>
      <c r="AI72" s="1"/>
      <c r="AJ72" s="1"/>
      <c r="AK72" s="1"/>
      <c r="AL72" s="2"/>
      <c r="AM72" s="1"/>
      <c r="AN72" s="1"/>
      <c r="AO72" s="1"/>
      <c r="AP72" s="2"/>
      <c r="AQ72" s="1"/>
      <c r="AR72" s="1"/>
      <c r="AS72" s="1"/>
      <c r="AT72" s="2"/>
      <c r="AU72" s="1"/>
      <c r="AV72" s="1"/>
      <c r="AW72" s="1"/>
      <c r="AX72" s="2"/>
      <c r="AY72" s="1"/>
      <c r="AZ72" s="1"/>
      <c r="BA72" s="1"/>
      <c r="BB72" s="2"/>
      <c r="BC72" s="1"/>
      <c r="BD72" s="1"/>
      <c r="BE72" s="1"/>
      <c r="BF72" s="2"/>
      <c r="BG72" s="1"/>
      <c r="BH72" s="1"/>
      <c r="BI72" s="1"/>
      <c r="BJ72" s="2"/>
      <c r="BK72" s="1"/>
      <c r="BL72" s="1"/>
      <c r="BM72" s="1"/>
      <c r="BN72" s="2"/>
      <c r="BO72" s="1"/>
      <c r="BP72" s="1"/>
      <c r="BQ72" s="1"/>
      <c r="BR72" s="2"/>
      <c r="BS72" s="1"/>
      <c r="BT72" s="1"/>
      <c r="BU72" s="1"/>
      <c r="BV72" s="2"/>
      <c r="BW72" s="1"/>
      <c r="BX72" s="1"/>
      <c r="BY72" s="1"/>
      <c r="BZ72" s="2"/>
      <c r="CA72" s="1"/>
      <c r="CB72" s="1"/>
      <c r="CC72" s="1"/>
      <c r="CD72" s="2"/>
      <c r="CE72" s="1"/>
      <c r="CF72" s="1"/>
      <c r="CG72" s="1"/>
      <c r="CH72" s="2"/>
      <c r="CI72" s="1"/>
      <c r="CJ72" s="1"/>
      <c r="CK72" s="1"/>
      <c r="CL72" s="2"/>
      <c r="CM72" s="1"/>
      <c r="CN72" s="1"/>
      <c r="CO72" s="1"/>
      <c r="CP72" s="2"/>
      <c r="CQ72" s="1"/>
      <c r="CR72" s="1"/>
      <c r="CS72" s="1"/>
    </row>
    <row r="73" spans="1:172" x14ac:dyDescent="0.3">
      <c r="A73" s="57">
        <v>2011</v>
      </c>
      <c r="B73" s="58" t="s">
        <v>7</v>
      </c>
      <c r="C73" s="47">
        <v>0</v>
      </c>
      <c r="D73" s="9">
        <v>0</v>
      </c>
      <c r="E73" s="48">
        <v>0</v>
      </c>
      <c r="F73" s="47">
        <v>0</v>
      </c>
      <c r="G73" s="9">
        <v>0</v>
      </c>
      <c r="H73" s="48">
        <v>0</v>
      </c>
      <c r="I73" s="47">
        <v>0</v>
      </c>
      <c r="J73" s="9">
        <v>0</v>
      </c>
      <c r="K73" s="48">
        <v>0</v>
      </c>
      <c r="L73" s="47">
        <v>0</v>
      </c>
      <c r="M73" s="9">
        <v>0</v>
      </c>
      <c r="N73" s="48">
        <v>0</v>
      </c>
      <c r="O73" s="47">
        <v>0</v>
      </c>
      <c r="P73" s="9">
        <v>0</v>
      </c>
      <c r="Q73" s="48">
        <v>0</v>
      </c>
      <c r="R73" s="47">
        <v>0</v>
      </c>
      <c r="S73" s="9">
        <v>0</v>
      </c>
      <c r="T73" s="48">
        <v>0</v>
      </c>
      <c r="U73" s="47">
        <v>0</v>
      </c>
      <c r="V73" s="9">
        <v>0</v>
      </c>
      <c r="W73" s="48">
        <v>0</v>
      </c>
      <c r="X73" s="47">
        <v>0</v>
      </c>
      <c r="Y73" s="9">
        <v>0</v>
      </c>
      <c r="Z73" s="48">
        <v>0</v>
      </c>
      <c r="AA73" s="8">
        <f t="shared" si="4"/>
        <v>0</v>
      </c>
      <c r="AB73" s="16">
        <f t="shared" si="5"/>
        <v>0</v>
      </c>
      <c r="AC73" s="5"/>
      <c r="AD73" s="6"/>
      <c r="AE73" s="5"/>
      <c r="AF73" s="5"/>
      <c r="AG73" s="5"/>
      <c r="AH73" s="2"/>
      <c r="AI73" s="1"/>
      <c r="AJ73" s="1"/>
      <c r="AK73" s="1"/>
      <c r="AL73" s="2"/>
      <c r="AM73" s="1"/>
      <c r="AN73" s="1"/>
      <c r="AO73" s="1"/>
      <c r="AP73" s="2"/>
      <c r="AQ73" s="1"/>
      <c r="AR73" s="1"/>
      <c r="AS73" s="1"/>
      <c r="AT73" s="2"/>
      <c r="AU73" s="1"/>
      <c r="AV73" s="1"/>
      <c r="AW73" s="1"/>
      <c r="AX73" s="2"/>
      <c r="AY73" s="1"/>
      <c r="AZ73" s="1"/>
      <c r="BA73" s="1"/>
      <c r="BB73" s="2"/>
      <c r="BC73" s="1"/>
      <c r="BD73" s="1"/>
      <c r="BE73" s="1"/>
      <c r="BF73" s="2"/>
      <c r="BG73" s="1"/>
      <c r="BH73" s="1"/>
      <c r="BI73" s="1"/>
      <c r="BJ73" s="2"/>
      <c r="BK73" s="1"/>
      <c r="BL73" s="1"/>
      <c r="BM73" s="1"/>
      <c r="BN73" s="2"/>
      <c r="BO73" s="1"/>
      <c r="BP73" s="1"/>
      <c r="BQ73" s="1"/>
      <c r="BR73" s="2"/>
      <c r="BS73" s="1"/>
      <c r="BT73" s="1"/>
      <c r="BU73" s="1"/>
      <c r="BV73" s="2"/>
      <c r="BW73" s="1"/>
      <c r="BX73" s="1"/>
      <c r="BY73" s="1"/>
      <c r="BZ73" s="2"/>
      <c r="CA73" s="1"/>
      <c r="CB73" s="1"/>
      <c r="CC73" s="1"/>
      <c r="CD73" s="2"/>
      <c r="CE73" s="1"/>
      <c r="CF73" s="1"/>
      <c r="CG73" s="1"/>
      <c r="CH73" s="2"/>
      <c r="CI73" s="1"/>
      <c r="CJ73" s="1"/>
      <c r="CK73" s="1"/>
      <c r="CL73" s="2"/>
      <c r="CM73" s="1"/>
      <c r="CN73" s="1"/>
      <c r="CO73" s="1"/>
      <c r="CP73" s="2"/>
      <c r="CQ73" s="1"/>
      <c r="CR73" s="1"/>
      <c r="CS73" s="1"/>
    </row>
    <row r="74" spans="1:172" x14ac:dyDescent="0.3">
      <c r="A74" s="57">
        <v>2011</v>
      </c>
      <c r="B74" s="58" t="s">
        <v>8</v>
      </c>
      <c r="C74" s="47">
        <v>0</v>
      </c>
      <c r="D74" s="9">
        <v>0</v>
      </c>
      <c r="E74" s="48">
        <v>0</v>
      </c>
      <c r="F74" s="47">
        <v>0</v>
      </c>
      <c r="G74" s="9">
        <v>0</v>
      </c>
      <c r="H74" s="48">
        <v>0</v>
      </c>
      <c r="I74" s="47">
        <v>0</v>
      </c>
      <c r="J74" s="9">
        <v>0</v>
      </c>
      <c r="K74" s="48">
        <v>0</v>
      </c>
      <c r="L74" s="47">
        <v>0</v>
      </c>
      <c r="M74" s="9">
        <v>0</v>
      </c>
      <c r="N74" s="48">
        <v>0</v>
      </c>
      <c r="O74" s="47">
        <v>0</v>
      </c>
      <c r="P74" s="9">
        <v>0</v>
      </c>
      <c r="Q74" s="48">
        <v>0</v>
      </c>
      <c r="R74" s="47">
        <v>0</v>
      </c>
      <c r="S74" s="9">
        <v>0</v>
      </c>
      <c r="T74" s="48">
        <v>0</v>
      </c>
      <c r="U74" s="47">
        <v>0</v>
      </c>
      <c r="V74" s="9">
        <v>0</v>
      </c>
      <c r="W74" s="48">
        <v>0</v>
      </c>
      <c r="X74" s="47">
        <v>0</v>
      </c>
      <c r="Y74" s="9">
        <v>0</v>
      </c>
      <c r="Z74" s="48">
        <v>0</v>
      </c>
      <c r="AA74" s="8">
        <f t="shared" si="4"/>
        <v>0</v>
      </c>
      <c r="AB74" s="16">
        <f t="shared" si="5"/>
        <v>0</v>
      </c>
      <c r="AC74" s="5"/>
      <c r="AD74" s="6"/>
      <c r="AE74" s="5"/>
      <c r="AF74" s="5"/>
      <c r="AG74" s="5"/>
      <c r="AH74" s="2"/>
      <c r="AI74" s="1"/>
      <c r="AJ74" s="1"/>
      <c r="AK74" s="1"/>
      <c r="AL74" s="2"/>
      <c r="AM74" s="1"/>
      <c r="AN74" s="1"/>
      <c r="AO74" s="1"/>
      <c r="AP74" s="2"/>
      <c r="AQ74" s="1"/>
      <c r="AR74" s="1"/>
      <c r="AS74" s="1"/>
      <c r="AT74" s="2"/>
      <c r="AU74" s="1"/>
      <c r="AV74" s="1"/>
      <c r="AW74" s="1"/>
      <c r="AX74" s="2"/>
      <c r="AY74" s="1"/>
      <c r="AZ74" s="1"/>
      <c r="BA74" s="1"/>
      <c r="BB74" s="2"/>
      <c r="BC74" s="1"/>
      <c r="BD74" s="1"/>
      <c r="BE74" s="1"/>
      <c r="BF74" s="2"/>
      <c r="BG74" s="1"/>
      <c r="BH74" s="1"/>
      <c r="BI74" s="1"/>
      <c r="BJ74" s="2"/>
      <c r="BK74" s="1"/>
      <c r="BL74" s="1"/>
      <c r="BM74" s="1"/>
      <c r="BN74" s="2"/>
      <c r="BO74" s="1"/>
      <c r="BP74" s="1"/>
      <c r="BQ74" s="1"/>
      <c r="BR74" s="2"/>
      <c r="BS74" s="1"/>
      <c r="BT74" s="1"/>
      <c r="BU74" s="1"/>
      <c r="BV74" s="2"/>
      <c r="BW74" s="1"/>
      <c r="BX74" s="1"/>
      <c r="BY74" s="1"/>
      <c r="BZ74" s="2"/>
      <c r="CA74" s="1"/>
      <c r="CB74" s="1"/>
      <c r="CC74" s="1"/>
      <c r="CD74" s="2"/>
      <c r="CE74" s="1"/>
      <c r="CF74" s="1"/>
      <c r="CG74" s="1"/>
      <c r="CH74" s="2"/>
      <c r="CI74" s="1"/>
      <c r="CJ74" s="1"/>
      <c r="CK74" s="1"/>
      <c r="CL74" s="2"/>
      <c r="CM74" s="1"/>
      <c r="CN74" s="1"/>
      <c r="CO74" s="1"/>
      <c r="CP74" s="2"/>
      <c r="CQ74" s="1"/>
      <c r="CR74" s="1"/>
      <c r="CS74" s="1"/>
    </row>
    <row r="75" spans="1:172" x14ac:dyDescent="0.3">
      <c r="A75" s="57">
        <v>2011</v>
      </c>
      <c r="B75" s="58" t="s">
        <v>9</v>
      </c>
      <c r="C75" s="49">
        <v>0</v>
      </c>
      <c r="D75" s="15">
        <v>0</v>
      </c>
      <c r="E75" s="48">
        <v>0</v>
      </c>
      <c r="F75" s="49">
        <v>0</v>
      </c>
      <c r="G75" s="15">
        <v>0</v>
      </c>
      <c r="H75" s="48">
        <v>0</v>
      </c>
      <c r="I75" s="47">
        <v>0</v>
      </c>
      <c r="J75" s="9">
        <v>0</v>
      </c>
      <c r="K75" s="48">
        <v>0</v>
      </c>
      <c r="L75" s="49">
        <v>0</v>
      </c>
      <c r="M75" s="15">
        <v>0</v>
      </c>
      <c r="N75" s="48">
        <v>0</v>
      </c>
      <c r="O75" s="49">
        <v>0</v>
      </c>
      <c r="P75" s="15">
        <v>0</v>
      </c>
      <c r="Q75" s="48">
        <v>0</v>
      </c>
      <c r="R75" s="47">
        <v>0</v>
      </c>
      <c r="S75" s="9">
        <v>0</v>
      </c>
      <c r="T75" s="48">
        <v>0</v>
      </c>
      <c r="U75" s="47">
        <v>0</v>
      </c>
      <c r="V75" s="9">
        <v>0</v>
      </c>
      <c r="W75" s="48">
        <v>0</v>
      </c>
      <c r="X75" s="47">
        <v>0</v>
      </c>
      <c r="Y75" s="9">
        <v>0</v>
      </c>
      <c r="Z75" s="48">
        <v>0</v>
      </c>
      <c r="AA75" s="8">
        <f t="shared" si="4"/>
        <v>0</v>
      </c>
      <c r="AB75" s="16">
        <f t="shared" si="5"/>
        <v>0</v>
      </c>
      <c r="AC75" s="5"/>
      <c r="AD75" s="6"/>
      <c r="AE75" s="5"/>
      <c r="AF75" s="5"/>
      <c r="AG75" s="5"/>
      <c r="AH75" s="2"/>
      <c r="AI75" s="1"/>
      <c r="AJ75" s="1"/>
      <c r="AK75" s="1"/>
      <c r="AL75" s="2"/>
      <c r="AM75" s="1"/>
      <c r="AN75" s="1"/>
      <c r="AO75" s="1"/>
      <c r="AP75" s="2"/>
      <c r="AQ75" s="1"/>
      <c r="AR75" s="1"/>
      <c r="AS75" s="1"/>
      <c r="AT75" s="2"/>
      <c r="AU75" s="1"/>
      <c r="AV75" s="1"/>
      <c r="AW75" s="1"/>
      <c r="AX75" s="2"/>
      <c r="AY75" s="1"/>
      <c r="AZ75" s="1"/>
      <c r="BA75" s="1"/>
      <c r="BB75" s="2"/>
      <c r="BC75" s="1"/>
      <c r="BD75" s="1"/>
      <c r="BE75" s="1"/>
      <c r="BF75" s="2"/>
      <c r="BG75" s="1"/>
      <c r="BH75" s="1"/>
      <c r="BI75" s="1"/>
      <c r="BJ75" s="2"/>
      <c r="BK75" s="1"/>
      <c r="BL75" s="1"/>
      <c r="BM75" s="1"/>
      <c r="BN75" s="2"/>
      <c r="BO75" s="1"/>
      <c r="BP75" s="1"/>
      <c r="BQ75" s="1"/>
      <c r="BR75" s="2"/>
      <c r="BS75" s="1"/>
      <c r="BT75" s="1"/>
      <c r="BU75" s="1"/>
      <c r="BV75" s="2"/>
      <c r="BW75" s="1"/>
      <c r="BX75" s="1"/>
      <c r="BY75" s="1"/>
      <c r="BZ75" s="2"/>
      <c r="CA75" s="1"/>
      <c r="CB75" s="1"/>
      <c r="CC75" s="1"/>
      <c r="CD75" s="2"/>
      <c r="CE75" s="1"/>
      <c r="CF75" s="1"/>
      <c r="CG75" s="1"/>
      <c r="CH75" s="2"/>
      <c r="CI75" s="1"/>
      <c r="CJ75" s="1"/>
      <c r="CK75" s="1"/>
      <c r="CL75" s="2"/>
      <c r="CM75" s="1"/>
      <c r="CN75" s="1"/>
      <c r="CO75" s="1"/>
      <c r="CP75" s="2"/>
      <c r="CQ75" s="1"/>
      <c r="CR75" s="1"/>
      <c r="CS75" s="1"/>
    </row>
    <row r="76" spans="1:172" x14ac:dyDescent="0.3">
      <c r="A76" s="57">
        <v>2011</v>
      </c>
      <c r="B76" s="58" t="s">
        <v>10</v>
      </c>
      <c r="C76" s="47">
        <v>0</v>
      </c>
      <c r="D76" s="9">
        <v>0</v>
      </c>
      <c r="E76" s="48">
        <v>0</v>
      </c>
      <c r="F76" s="47">
        <v>0</v>
      </c>
      <c r="G76" s="9">
        <v>0</v>
      </c>
      <c r="H76" s="48">
        <v>0</v>
      </c>
      <c r="I76" s="47">
        <v>0</v>
      </c>
      <c r="J76" s="9">
        <v>0</v>
      </c>
      <c r="K76" s="48">
        <v>0</v>
      </c>
      <c r="L76" s="47">
        <v>0</v>
      </c>
      <c r="M76" s="9">
        <v>0</v>
      </c>
      <c r="N76" s="48">
        <v>0</v>
      </c>
      <c r="O76" s="47">
        <v>0</v>
      </c>
      <c r="P76" s="9">
        <v>0</v>
      </c>
      <c r="Q76" s="48">
        <v>0</v>
      </c>
      <c r="R76" s="47">
        <v>0</v>
      </c>
      <c r="S76" s="9">
        <v>0</v>
      </c>
      <c r="T76" s="48">
        <v>0</v>
      </c>
      <c r="U76" s="47">
        <v>0</v>
      </c>
      <c r="V76" s="9">
        <v>0</v>
      </c>
      <c r="W76" s="48">
        <v>0</v>
      </c>
      <c r="X76" s="47">
        <v>0</v>
      </c>
      <c r="Y76" s="9">
        <v>0</v>
      </c>
      <c r="Z76" s="48">
        <v>0</v>
      </c>
      <c r="AA76" s="8">
        <f t="shared" si="4"/>
        <v>0</v>
      </c>
      <c r="AB76" s="16">
        <f t="shared" si="5"/>
        <v>0</v>
      </c>
      <c r="AC76" s="5"/>
      <c r="AD76" s="6"/>
      <c r="AE76" s="5"/>
      <c r="AF76" s="5"/>
      <c r="AG76" s="5"/>
      <c r="AH76" s="2"/>
      <c r="AI76" s="1"/>
      <c r="AJ76" s="1"/>
      <c r="AK76" s="1"/>
      <c r="AL76" s="2"/>
      <c r="AM76" s="1"/>
      <c r="AN76" s="1"/>
      <c r="AO76" s="1"/>
      <c r="AP76" s="2"/>
      <c r="AQ76" s="1"/>
      <c r="AR76" s="1"/>
      <c r="AS76" s="1"/>
      <c r="AT76" s="2"/>
      <c r="AU76" s="1"/>
      <c r="AV76" s="1"/>
      <c r="AW76" s="1"/>
      <c r="AX76" s="2"/>
      <c r="AY76" s="1"/>
      <c r="AZ76" s="1"/>
      <c r="BA76" s="1"/>
      <c r="BB76" s="2"/>
      <c r="BC76" s="1"/>
      <c r="BD76" s="1"/>
      <c r="BE76" s="1"/>
      <c r="BF76" s="2"/>
      <c r="BG76" s="1"/>
      <c r="BH76" s="1"/>
      <c r="BI76" s="1"/>
      <c r="BJ76" s="2"/>
      <c r="BK76" s="1"/>
      <c r="BL76" s="1"/>
      <c r="BM76" s="1"/>
      <c r="BN76" s="2"/>
      <c r="BO76" s="1"/>
      <c r="BP76" s="1"/>
      <c r="BQ76" s="1"/>
      <c r="BR76" s="2"/>
      <c r="BS76" s="1"/>
      <c r="BT76" s="1"/>
      <c r="BU76" s="1"/>
      <c r="BV76" s="2"/>
      <c r="BW76" s="1"/>
      <c r="BX76" s="1"/>
      <c r="BY76" s="1"/>
      <c r="BZ76" s="2"/>
      <c r="CA76" s="1"/>
      <c r="CB76" s="1"/>
      <c r="CC76" s="1"/>
      <c r="CD76" s="2"/>
      <c r="CE76" s="1"/>
      <c r="CF76" s="1"/>
      <c r="CG76" s="1"/>
      <c r="CH76" s="2"/>
      <c r="CI76" s="1"/>
      <c r="CJ76" s="1"/>
      <c r="CK76" s="1"/>
      <c r="CL76" s="2"/>
      <c r="CM76" s="1"/>
      <c r="CN76" s="1"/>
      <c r="CO76" s="1"/>
      <c r="CP76" s="2"/>
      <c r="CQ76" s="1"/>
      <c r="CR76" s="1"/>
      <c r="CS76" s="1"/>
    </row>
    <row r="77" spans="1:172" x14ac:dyDescent="0.3">
      <c r="A77" s="57">
        <v>2011</v>
      </c>
      <c r="B77" s="58" t="s">
        <v>11</v>
      </c>
      <c r="C77" s="47">
        <v>0</v>
      </c>
      <c r="D77" s="9">
        <v>0</v>
      </c>
      <c r="E77" s="48">
        <v>0</v>
      </c>
      <c r="F77" s="47">
        <v>0</v>
      </c>
      <c r="G77" s="9">
        <v>0</v>
      </c>
      <c r="H77" s="48">
        <v>0</v>
      </c>
      <c r="I77" s="47">
        <v>0</v>
      </c>
      <c r="J77" s="9">
        <v>0</v>
      </c>
      <c r="K77" s="48">
        <v>0</v>
      </c>
      <c r="L77" s="47">
        <v>0</v>
      </c>
      <c r="M77" s="9">
        <v>0</v>
      </c>
      <c r="N77" s="48">
        <v>0</v>
      </c>
      <c r="O77" s="47">
        <v>0</v>
      </c>
      <c r="P77" s="9">
        <v>0</v>
      </c>
      <c r="Q77" s="48">
        <v>0</v>
      </c>
      <c r="R77" s="47">
        <v>0</v>
      </c>
      <c r="S77" s="9">
        <v>0</v>
      </c>
      <c r="T77" s="48">
        <v>0</v>
      </c>
      <c r="U77" s="47">
        <v>0</v>
      </c>
      <c r="V77" s="9">
        <v>0</v>
      </c>
      <c r="W77" s="48">
        <v>0</v>
      </c>
      <c r="X77" s="47">
        <v>0</v>
      </c>
      <c r="Y77" s="9">
        <v>0</v>
      </c>
      <c r="Z77" s="48">
        <v>0</v>
      </c>
      <c r="AA77" s="8">
        <f t="shared" si="4"/>
        <v>0</v>
      </c>
      <c r="AB77" s="16">
        <f t="shared" si="5"/>
        <v>0</v>
      </c>
      <c r="AC77" s="5"/>
      <c r="AD77" s="6"/>
      <c r="AE77" s="5"/>
      <c r="AF77" s="5"/>
      <c r="AG77" s="5"/>
      <c r="AH77" s="2"/>
      <c r="AI77" s="1"/>
      <c r="AJ77" s="1"/>
      <c r="AK77" s="1"/>
      <c r="AL77" s="2"/>
      <c r="AM77" s="1"/>
      <c r="AN77" s="1"/>
      <c r="AO77" s="1"/>
      <c r="AP77" s="2"/>
      <c r="AQ77" s="1"/>
      <c r="AR77" s="1"/>
      <c r="AS77" s="1"/>
      <c r="AT77" s="2"/>
      <c r="AU77" s="1"/>
      <c r="AV77" s="1"/>
      <c r="AW77" s="1"/>
      <c r="AX77" s="2"/>
      <c r="AY77" s="1"/>
      <c r="AZ77" s="1"/>
      <c r="BA77" s="1"/>
      <c r="BB77" s="2"/>
      <c r="BC77" s="1"/>
      <c r="BD77" s="1"/>
      <c r="BE77" s="1"/>
      <c r="BF77" s="2"/>
      <c r="BG77" s="1"/>
      <c r="BH77" s="1"/>
      <c r="BI77" s="1"/>
      <c r="BJ77" s="2"/>
      <c r="BK77" s="1"/>
      <c r="BL77" s="1"/>
      <c r="BM77" s="1"/>
      <c r="BN77" s="2"/>
      <c r="BO77" s="1"/>
      <c r="BP77" s="1"/>
      <c r="BQ77" s="1"/>
      <c r="BR77" s="2"/>
      <c r="BS77" s="1"/>
      <c r="BT77" s="1"/>
      <c r="BU77" s="1"/>
      <c r="BV77" s="2"/>
      <c r="BW77" s="1"/>
      <c r="BX77" s="1"/>
      <c r="BY77" s="1"/>
      <c r="BZ77" s="2"/>
      <c r="CA77" s="1"/>
      <c r="CB77" s="1"/>
      <c r="CC77" s="1"/>
      <c r="CD77" s="2"/>
      <c r="CE77" s="1"/>
      <c r="CF77" s="1"/>
      <c r="CG77" s="1"/>
      <c r="CH77" s="2"/>
      <c r="CI77" s="1"/>
      <c r="CJ77" s="1"/>
      <c r="CK77" s="1"/>
      <c r="CL77" s="2"/>
      <c r="CM77" s="1"/>
      <c r="CN77" s="1"/>
      <c r="CO77" s="1"/>
      <c r="CP77" s="2"/>
      <c r="CQ77" s="1"/>
      <c r="CR77" s="1"/>
      <c r="CS77" s="1"/>
    </row>
    <row r="78" spans="1:172" x14ac:dyDescent="0.3">
      <c r="A78" s="57">
        <v>2011</v>
      </c>
      <c r="B78" s="58" t="s">
        <v>12</v>
      </c>
      <c r="C78" s="47">
        <v>0</v>
      </c>
      <c r="D78" s="9">
        <v>0</v>
      </c>
      <c r="E78" s="48">
        <v>0</v>
      </c>
      <c r="F78" s="47">
        <v>0</v>
      </c>
      <c r="G78" s="9">
        <v>0</v>
      </c>
      <c r="H78" s="48">
        <v>0</v>
      </c>
      <c r="I78" s="47">
        <v>0</v>
      </c>
      <c r="J78" s="9">
        <v>0</v>
      </c>
      <c r="K78" s="48">
        <v>0</v>
      </c>
      <c r="L78" s="47">
        <v>0</v>
      </c>
      <c r="M78" s="9">
        <v>0</v>
      </c>
      <c r="N78" s="48">
        <v>0</v>
      </c>
      <c r="O78" s="47">
        <v>0</v>
      </c>
      <c r="P78" s="9">
        <v>0</v>
      </c>
      <c r="Q78" s="48">
        <v>0</v>
      </c>
      <c r="R78" s="47">
        <v>0</v>
      </c>
      <c r="S78" s="9">
        <v>0</v>
      </c>
      <c r="T78" s="48">
        <v>0</v>
      </c>
      <c r="U78" s="47">
        <v>0</v>
      </c>
      <c r="V78" s="9">
        <v>0</v>
      </c>
      <c r="W78" s="48">
        <v>0</v>
      </c>
      <c r="X78" s="47">
        <v>0</v>
      </c>
      <c r="Y78" s="9">
        <v>0</v>
      </c>
      <c r="Z78" s="48">
        <v>0</v>
      </c>
      <c r="AA78" s="8">
        <f t="shared" si="4"/>
        <v>0</v>
      </c>
      <c r="AB78" s="16">
        <f t="shared" si="5"/>
        <v>0</v>
      </c>
      <c r="AC78" s="5"/>
      <c r="AD78" s="6"/>
      <c r="AE78" s="5"/>
      <c r="AF78" s="5"/>
      <c r="AG78" s="5"/>
      <c r="AH78" s="2"/>
      <c r="AI78" s="1"/>
      <c r="AJ78" s="1"/>
      <c r="AK78" s="1"/>
      <c r="AL78" s="2"/>
      <c r="AM78" s="1"/>
      <c r="AN78" s="1"/>
      <c r="AO78" s="1"/>
      <c r="AP78" s="2"/>
      <c r="AQ78" s="1"/>
      <c r="AR78" s="1"/>
      <c r="AS78" s="1"/>
      <c r="AT78" s="2"/>
      <c r="AU78" s="1"/>
      <c r="AV78" s="1"/>
      <c r="AW78" s="1"/>
      <c r="AX78" s="2"/>
      <c r="AY78" s="1"/>
      <c r="AZ78" s="1"/>
      <c r="BA78" s="1"/>
      <c r="BB78" s="2"/>
      <c r="BC78" s="1"/>
      <c r="BD78" s="1"/>
      <c r="BE78" s="1"/>
      <c r="BF78" s="2"/>
      <c r="BG78" s="1"/>
      <c r="BH78" s="1"/>
      <c r="BI78" s="1"/>
      <c r="BJ78" s="2"/>
      <c r="BK78" s="1"/>
      <c r="BL78" s="1"/>
      <c r="BM78" s="1"/>
      <c r="BN78" s="2"/>
      <c r="BO78" s="1"/>
      <c r="BP78" s="1"/>
      <c r="BQ78" s="1"/>
      <c r="BR78" s="2"/>
      <c r="BS78" s="1"/>
      <c r="BT78" s="1"/>
      <c r="BU78" s="1"/>
      <c r="BV78" s="2"/>
      <c r="BW78" s="1"/>
      <c r="BX78" s="1"/>
      <c r="BY78" s="1"/>
      <c r="BZ78" s="2"/>
      <c r="CA78" s="1"/>
      <c r="CB78" s="1"/>
      <c r="CC78" s="1"/>
      <c r="CD78" s="2"/>
      <c r="CE78" s="1"/>
      <c r="CF78" s="1"/>
      <c r="CG78" s="1"/>
      <c r="CH78" s="2"/>
      <c r="CI78" s="1"/>
      <c r="CJ78" s="1"/>
      <c r="CK78" s="1"/>
      <c r="CL78" s="2"/>
      <c r="CM78" s="1"/>
      <c r="CN78" s="1"/>
      <c r="CO78" s="1"/>
      <c r="CP78" s="2"/>
      <c r="CQ78" s="1"/>
      <c r="CR78" s="1"/>
      <c r="CS78" s="1"/>
    </row>
    <row r="79" spans="1:172" x14ac:dyDescent="0.3">
      <c r="A79" s="57">
        <v>2011</v>
      </c>
      <c r="B79" s="58" t="s">
        <v>13</v>
      </c>
      <c r="C79" s="47">
        <v>0</v>
      </c>
      <c r="D79" s="9">
        <v>0</v>
      </c>
      <c r="E79" s="48">
        <v>0</v>
      </c>
      <c r="F79" s="47">
        <v>0</v>
      </c>
      <c r="G79" s="9">
        <v>0</v>
      </c>
      <c r="H79" s="48">
        <v>0</v>
      </c>
      <c r="I79" s="47">
        <v>0</v>
      </c>
      <c r="J79" s="9">
        <v>0</v>
      </c>
      <c r="K79" s="48">
        <v>0</v>
      </c>
      <c r="L79" s="47">
        <v>0</v>
      </c>
      <c r="M79" s="9">
        <v>0</v>
      </c>
      <c r="N79" s="48">
        <v>0</v>
      </c>
      <c r="O79" s="47">
        <v>0</v>
      </c>
      <c r="P79" s="9">
        <v>0</v>
      </c>
      <c r="Q79" s="48">
        <v>0</v>
      </c>
      <c r="R79" s="47">
        <v>0</v>
      </c>
      <c r="S79" s="9">
        <v>0</v>
      </c>
      <c r="T79" s="48">
        <v>0</v>
      </c>
      <c r="U79" s="47">
        <v>0</v>
      </c>
      <c r="V79" s="9">
        <v>0</v>
      </c>
      <c r="W79" s="48">
        <v>0</v>
      </c>
      <c r="X79" s="47">
        <v>0</v>
      </c>
      <c r="Y79" s="9">
        <v>0</v>
      </c>
      <c r="Z79" s="48">
        <v>0</v>
      </c>
      <c r="AA79" s="8">
        <f t="shared" si="4"/>
        <v>0</v>
      </c>
      <c r="AB79" s="16">
        <f t="shared" si="5"/>
        <v>0</v>
      </c>
      <c r="AC79" s="5"/>
      <c r="AD79" s="6"/>
      <c r="AE79" s="5"/>
      <c r="AF79" s="5"/>
      <c r="AG79" s="5"/>
      <c r="AH79" s="2"/>
      <c r="AI79" s="1"/>
      <c r="AJ79" s="1"/>
      <c r="AK79" s="1"/>
      <c r="AL79" s="2"/>
      <c r="AM79" s="1"/>
      <c r="AN79" s="1"/>
      <c r="AO79" s="1"/>
      <c r="AP79" s="2"/>
      <c r="AQ79" s="1"/>
      <c r="AR79" s="1"/>
      <c r="AS79" s="1"/>
      <c r="AT79" s="2"/>
      <c r="AU79" s="1"/>
      <c r="AV79" s="1"/>
      <c r="AW79" s="1"/>
      <c r="AX79" s="2"/>
      <c r="AY79" s="1"/>
      <c r="AZ79" s="1"/>
      <c r="BA79" s="1"/>
      <c r="BB79" s="2"/>
      <c r="BC79" s="1"/>
      <c r="BD79" s="1"/>
      <c r="BE79" s="1"/>
      <c r="BF79" s="2"/>
      <c r="BG79" s="1"/>
      <c r="BH79" s="1"/>
      <c r="BI79" s="1"/>
      <c r="BJ79" s="2"/>
      <c r="BK79" s="1"/>
      <c r="BL79" s="1"/>
      <c r="BM79" s="1"/>
      <c r="BN79" s="2"/>
      <c r="BO79" s="1"/>
      <c r="BP79" s="1"/>
      <c r="BQ79" s="1"/>
      <c r="BR79" s="2"/>
      <c r="BS79" s="1"/>
      <c r="BT79" s="1"/>
      <c r="BU79" s="1"/>
      <c r="BV79" s="2"/>
      <c r="BW79" s="1"/>
      <c r="BX79" s="1"/>
      <c r="BY79" s="1"/>
      <c r="BZ79" s="2"/>
      <c r="CA79" s="1"/>
      <c r="CB79" s="1"/>
      <c r="CC79" s="1"/>
      <c r="CD79" s="2"/>
      <c r="CE79" s="1"/>
      <c r="CF79" s="1"/>
      <c r="CG79" s="1"/>
      <c r="CH79" s="2"/>
      <c r="CI79" s="1"/>
      <c r="CJ79" s="1"/>
      <c r="CK79" s="1"/>
      <c r="CL79" s="2"/>
      <c r="CM79" s="1"/>
      <c r="CN79" s="1"/>
      <c r="CO79" s="1"/>
      <c r="CP79" s="2"/>
      <c r="CQ79" s="1"/>
      <c r="CR79" s="1"/>
      <c r="CS79" s="1"/>
    </row>
    <row r="80" spans="1:172" x14ac:dyDescent="0.3">
      <c r="A80" s="57">
        <v>2011</v>
      </c>
      <c r="B80" s="58" t="s">
        <v>14</v>
      </c>
      <c r="C80" s="47">
        <v>0</v>
      </c>
      <c r="D80" s="9">
        <v>0</v>
      </c>
      <c r="E80" s="48">
        <v>0</v>
      </c>
      <c r="F80" s="47">
        <v>0</v>
      </c>
      <c r="G80" s="9">
        <v>0</v>
      </c>
      <c r="H80" s="48">
        <v>0</v>
      </c>
      <c r="I80" s="47">
        <v>0</v>
      </c>
      <c r="J80" s="9">
        <v>0</v>
      </c>
      <c r="K80" s="48">
        <v>0</v>
      </c>
      <c r="L80" s="47">
        <v>0</v>
      </c>
      <c r="M80" s="9">
        <v>0</v>
      </c>
      <c r="N80" s="48">
        <v>0</v>
      </c>
      <c r="O80" s="47">
        <v>0</v>
      </c>
      <c r="P80" s="9">
        <v>0</v>
      </c>
      <c r="Q80" s="48">
        <v>0</v>
      </c>
      <c r="R80" s="47">
        <v>0</v>
      </c>
      <c r="S80" s="9">
        <v>0</v>
      </c>
      <c r="T80" s="48">
        <v>0</v>
      </c>
      <c r="U80" s="47">
        <v>0</v>
      </c>
      <c r="V80" s="9">
        <v>0</v>
      </c>
      <c r="W80" s="48">
        <v>0</v>
      </c>
      <c r="X80" s="47">
        <v>0</v>
      </c>
      <c r="Y80" s="9">
        <v>0</v>
      </c>
      <c r="Z80" s="48">
        <v>0</v>
      </c>
      <c r="AA80" s="8">
        <f t="shared" si="4"/>
        <v>0</v>
      </c>
      <c r="AB80" s="16">
        <f t="shared" si="5"/>
        <v>0</v>
      </c>
      <c r="AC80" s="5"/>
      <c r="AD80" s="6"/>
      <c r="AE80" s="5"/>
      <c r="AF80" s="5"/>
      <c r="AG80" s="5"/>
      <c r="AH80" s="2"/>
      <c r="AI80" s="1"/>
      <c r="AJ80" s="1"/>
      <c r="AK80" s="1"/>
      <c r="AL80" s="2"/>
      <c r="AM80" s="1"/>
      <c r="AN80" s="1"/>
      <c r="AO80" s="1"/>
      <c r="AP80" s="2"/>
      <c r="AQ80" s="1"/>
      <c r="AR80" s="1"/>
      <c r="AS80" s="1"/>
      <c r="AT80" s="2"/>
      <c r="AU80" s="1"/>
      <c r="AV80" s="1"/>
      <c r="AW80" s="1"/>
      <c r="AX80" s="2"/>
      <c r="AY80" s="1"/>
      <c r="AZ80" s="1"/>
      <c r="BA80" s="1"/>
      <c r="BB80" s="2"/>
      <c r="BC80" s="1"/>
      <c r="BD80" s="1"/>
      <c r="BE80" s="1"/>
      <c r="BF80" s="2"/>
      <c r="BG80" s="1"/>
      <c r="BH80" s="1"/>
      <c r="BI80" s="1"/>
      <c r="BJ80" s="2"/>
      <c r="BK80" s="1"/>
      <c r="BL80" s="1"/>
      <c r="BM80" s="1"/>
      <c r="BN80" s="2"/>
      <c r="BO80" s="1"/>
      <c r="BP80" s="1"/>
      <c r="BQ80" s="1"/>
      <c r="BR80" s="2"/>
      <c r="BS80" s="1"/>
      <c r="BT80" s="1"/>
      <c r="BU80" s="1"/>
      <c r="BV80" s="2"/>
      <c r="BW80" s="1"/>
      <c r="BX80" s="1"/>
      <c r="BY80" s="1"/>
      <c r="BZ80" s="2"/>
      <c r="CA80" s="1"/>
      <c r="CB80" s="1"/>
      <c r="CC80" s="1"/>
      <c r="CD80" s="2"/>
      <c r="CE80" s="1"/>
      <c r="CF80" s="1"/>
      <c r="CG80" s="1"/>
      <c r="CH80" s="2"/>
      <c r="CI80" s="1"/>
      <c r="CJ80" s="1"/>
      <c r="CK80" s="1"/>
      <c r="CL80" s="2"/>
      <c r="CM80" s="1"/>
      <c r="CN80" s="1"/>
      <c r="CO80" s="1"/>
      <c r="CP80" s="2"/>
      <c r="CQ80" s="1"/>
      <c r="CR80" s="1"/>
      <c r="CS80" s="1"/>
    </row>
    <row r="81" spans="1:172" x14ac:dyDescent="0.3">
      <c r="A81" s="57">
        <v>2011</v>
      </c>
      <c r="B81" s="58" t="s">
        <v>15</v>
      </c>
      <c r="C81" s="47">
        <v>0</v>
      </c>
      <c r="D81" s="9">
        <v>0</v>
      </c>
      <c r="E81" s="48">
        <v>0</v>
      </c>
      <c r="F81" s="47">
        <v>0</v>
      </c>
      <c r="G81" s="9">
        <v>0</v>
      </c>
      <c r="H81" s="48">
        <v>0</v>
      </c>
      <c r="I81" s="47">
        <v>0</v>
      </c>
      <c r="J81" s="9">
        <v>0</v>
      </c>
      <c r="K81" s="48">
        <v>0</v>
      </c>
      <c r="L81" s="47">
        <v>0</v>
      </c>
      <c r="M81" s="9">
        <v>0</v>
      </c>
      <c r="N81" s="48">
        <v>0</v>
      </c>
      <c r="O81" s="47">
        <v>0</v>
      </c>
      <c r="P81" s="9">
        <v>0</v>
      </c>
      <c r="Q81" s="48">
        <v>0</v>
      </c>
      <c r="R81" s="47">
        <v>0</v>
      </c>
      <c r="S81" s="9">
        <v>0</v>
      </c>
      <c r="T81" s="48">
        <v>0</v>
      </c>
      <c r="U81" s="47">
        <v>0</v>
      </c>
      <c r="V81" s="9">
        <v>0</v>
      </c>
      <c r="W81" s="48">
        <v>0</v>
      </c>
      <c r="X81" s="47">
        <v>0</v>
      </c>
      <c r="Y81" s="9">
        <v>0</v>
      </c>
      <c r="Z81" s="48">
        <v>0</v>
      </c>
      <c r="AA81" s="8">
        <f t="shared" si="4"/>
        <v>0</v>
      </c>
      <c r="AB81" s="16">
        <f t="shared" si="5"/>
        <v>0</v>
      </c>
      <c r="AC81" s="5"/>
      <c r="AD81" s="6"/>
      <c r="AE81" s="5"/>
      <c r="AF81" s="5"/>
      <c r="AG81" s="5"/>
      <c r="AH81" s="2"/>
      <c r="AI81" s="1"/>
      <c r="AJ81" s="1"/>
      <c r="AK81" s="1"/>
      <c r="AL81" s="2"/>
      <c r="AM81" s="1"/>
      <c r="AN81" s="1"/>
      <c r="AO81" s="1"/>
      <c r="AP81" s="2"/>
      <c r="AQ81" s="1"/>
      <c r="AR81" s="1"/>
      <c r="AS81" s="1"/>
      <c r="AT81" s="2"/>
      <c r="AU81" s="1"/>
      <c r="AV81" s="1"/>
      <c r="AW81" s="1"/>
      <c r="AX81" s="2"/>
      <c r="AY81" s="1"/>
      <c r="AZ81" s="1"/>
      <c r="BA81" s="1"/>
      <c r="BB81" s="2"/>
      <c r="BC81" s="1"/>
      <c r="BD81" s="1"/>
      <c r="BE81" s="1"/>
      <c r="BF81" s="2"/>
      <c r="BG81" s="1"/>
      <c r="BH81" s="1"/>
      <c r="BI81" s="1"/>
      <c r="BJ81" s="2"/>
      <c r="BK81" s="1"/>
      <c r="BL81" s="1"/>
      <c r="BM81" s="1"/>
      <c r="BN81" s="2"/>
      <c r="BO81" s="1"/>
      <c r="BP81" s="1"/>
      <c r="BQ81" s="1"/>
      <c r="BR81" s="2"/>
      <c r="BS81" s="1"/>
      <c r="BT81" s="1"/>
      <c r="BU81" s="1"/>
      <c r="BV81" s="2"/>
      <c r="BW81" s="1"/>
      <c r="BX81" s="1"/>
      <c r="BY81" s="1"/>
      <c r="BZ81" s="2"/>
      <c r="CA81" s="1"/>
      <c r="CB81" s="1"/>
      <c r="CC81" s="1"/>
      <c r="CD81" s="2"/>
      <c r="CE81" s="1"/>
      <c r="CF81" s="1"/>
      <c r="CG81" s="1"/>
      <c r="CH81" s="2"/>
      <c r="CI81" s="1"/>
      <c r="CJ81" s="1"/>
      <c r="CK81" s="1"/>
      <c r="CL81" s="2"/>
      <c r="CM81" s="1"/>
      <c r="CN81" s="1"/>
      <c r="CO81" s="1"/>
      <c r="CP81" s="2"/>
      <c r="CQ81" s="1"/>
      <c r="CR81" s="1"/>
      <c r="CS81" s="1"/>
    </row>
    <row r="82" spans="1:172" x14ac:dyDescent="0.3">
      <c r="A82" s="57">
        <v>2011</v>
      </c>
      <c r="B82" s="58" t="s">
        <v>16</v>
      </c>
      <c r="C82" s="47">
        <v>0</v>
      </c>
      <c r="D82" s="9">
        <v>0</v>
      </c>
      <c r="E82" s="48">
        <v>0</v>
      </c>
      <c r="F82" s="47">
        <v>0</v>
      </c>
      <c r="G82" s="9">
        <v>0</v>
      </c>
      <c r="H82" s="48">
        <v>0</v>
      </c>
      <c r="I82" s="47">
        <v>0</v>
      </c>
      <c r="J82" s="9">
        <v>0</v>
      </c>
      <c r="K82" s="48">
        <v>0</v>
      </c>
      <c r="L82" s="47">
        <v>0</v>
      </c>
      <c r="M82" s="9">
        <v>0</v>
      </c>
      <c r="N82" s="48">
        <v>0</v>
      </c>
      <c r="O82" s="47">
        <v>0</v>
      </c>
      <c r="P82" s="9">
        <v>0</v>
      </c>
      <c r="Q82" s="48">
        <v>0</v>
      </c>
      <c r="R82" s="47">
        <v>0</v>
      </c>
      <c r="S82" s="9">
        <v>0</v>
      </c>
      <c r="T82" s="48">
        <v>0</v>
      </c>
      <c r="U82" s="47">
        <v>0</v>
      </c>
      <c r="V82" s="9">
        <v>0</v>
      </c>
      <c r="W82" s="48">
        <v>0</v>
      </c>
      <c r="X82" s="47">
        <v>0</v>
      </c>
      <c r="Y82" s="9">
        <v>0</v>
      </c>
      <c r="Z82" s="48">
        <v>0</v>
      </c>
      <c r="AA82" s="8">
        <f t="shared" si="4"/>
        <v>0</v>
      </c>
      <c r="AB82" s="16">
        <f t="shared" si="5"/>
        <v>0</v>
      </c>
      <c r="AC82" s="5"/>
      <c r="AD82" s="6"/>
      <c r="AE82" s="5"/>
      <c r="AF82" s="5"/>
      <c r="AG82" s="5"/>
      <c r="AH82" s="2"/>
      <c r="AI82" s="1"/>
      <c r="AJ82" s="1"/>
      <c r="AK82" s="1"/>
      <c r="AL82" s="2"/>
      <c r="AM82" s="1"/>
      <c r="AN82" s="1"/>
      <c r="AO82" s="1"/>
      <c r="AP82" s="2"/>
      <c r="AQ82" s="1"/>
      <c r="AR82" s="1"/>
      <c r="AS82" s="1"/>
      <c r="AT82" s="2"/>
      <c r="AU82" s="1"/>
      <c r="AV82" s="1"/>
      <c r="AW82" s="1"/>
      <c r="AX82" s="2"/>
      <c r="AY82" s="1"/>
      <c r="AZ82" s="1"/>
      <c r="BA82" s="1"/>
      <c r="BB82" s="2"/>
      <c r="BC82" s="1"/>
      <c r="BD82" s="1"/>
      <c r="BE82" s="1"/>
      <c r="BF82" s="2"/>
      <c r="BG82" s="1"/>
      <c r="BH82" s="1"/>
      <c r="BI82" s="1"/>
      <c r="BJ82" s="2"/>
      <c r="BK82" s="1"/>
      <c r="BL82" s="1"/>
      <c r="BM82" s="1"/>
      <c r="BN82" s="2"/>
      <c r="BO82" s="1"/>
      <c r="BP82" s="1"/>
      <c r="BQ82" s="1"/>
      <c r="BR82" s="2"/>
      <c r="BS82" s="1"/>
      <c r="BT82" s="1"/>
      <c r="BU82" s="1"/>
      <c r="BV82" s="2"/>
      <c r="BW82" s="1"/>
      <c r="BX82" s="1"/>
      <c r="BY82" s="1"/>
      <c r="BZ82" s="2"/>
      <c r="CA82" s="1"/>
      <c r="CB82" s="1"/>
      <c r="CC82" s="1"/>
      <c r="CD82" s="2"/>
      <c r="CE82" s="1"/>
      <c r="CF82" s="1"/>
      <c r="CG82" s="1"/>
      <c r="CH82" s="2"/>
      <c r="CI82" s="1"/>
      <c r="CJ82" s="1"/>
      <c r="CK82" s="1"/>
      <c r="CL82" s="2"/>
      <c r="CM82" s="1"/>
      <c r="CN82" s="1"/>
      <c r="CO82" s="1"/>
      <c r="CP82" s="2"/>
      <c r="CQ82" s="1"/>
      <c r="CR82" s="1"/>
      <c r="CS82" s="1"/>
    </row>
    <row r="83" spans="1:172" ht="15" thickBot="1" x14ac:dyDescent="0.35">
      <c r="A83" s="59"/>
      <c r="B83" s="60" t="s">
        <v>17</v>
      </c>
      <c r="C83" s="50">
        <f>SUM(C71:C82)</f>
        <v>0</v>
      </c>
      <c r="D83" s="27">
        <f>SUM(D71:D82)</f>
        <v>0</v>
      </c>
      <c r="E83" s="51"/>
      <c r="F83" s="50">
        <f>SUM(F71:F82)</f>
        <v>0</v>
      </c>
      <c r="G83" s="27">
        <f>SUM(G71:G82)</f>
        <v>0</v>
      </c>
      <c r="H83" s="51"/>
      <c r="I83" s="50">
        <f>SUM(I71:I82)</f>
        <v>0</v>
      </c>
      <c r="J83" s="27">
        <f>SUM(J71:J82)</f>
        <v>0</v>
      </c>
      <c r="K83" s="51"/>
      <c r="L83" s="50">
        <f>SUM(L71:L82)</f>
        <v>0</v>
      </c>
      <c r="M83" s="27">
        <f>SUM(M71:M82)</f>
        <v>0</v>
      </c>
      <c r="N83" s="51"/>
      <c r="O83" s="50">
        <f>SUM(O71:O82)</f>
        <v>0</v>
      </c>
      <c r="P83" s="27">
        <f>SUM(P71:P82)</f>
        <v>0</v>
      </c>
      <c r="Q83" s="51"/>
      <c r="R83" s="50">
        <f>SUM(R71:R82)</f>
        <v>0</v>
      </c>
      <c r="S83" s="27">
        <f>SUM(S71:S82)</f>
        <v>0</v>
      </c>
      <c r="T83" s="51"/>
      <c r="U83" s="50">
        <f>SUM(U71:U82)</f>
        <v>0</v>
      </c>
      <c r="V83" s="27">
        <f>SUM(V71:V82)</f>
        <v>0</v>
      </c>
      <c r="W83" s="51"/>
      <c r="X83" s="50">
        <f>SUM(X71:X82)</f>
        <v>0</v>
      </c>
      <c r="Y83" s="27">
        <f>SUM(Y71:Y82)</f>
        <v>0</v>
      </c>
      <c r="Z83" s="51"/>
      <c r="AA83" s="28">
        <f t="shared" si="4"/>
        <v>0</v>
      </c>
      <c r="AB83" s="29">
        <f t="shared" si="5"/>
        <v>0</v>
      </c>
      <c r="AC83" s="5"/>
      <c r="AD83" s="6"/>
      <c r="AE83" s="5"/>
      <c r="AF83" s="5"/>
      <c r="AG83" s="5"/>
      <c r="AH83" s="2"/>
      <c r="AI83" s="1"/>
      <c r="AJ83" s="1"/>
      <c r="AK83" s="1"/>
      <c r="AL83" s="2"/>
      <c r="AM83" s="1"/>
      <c r="AN83" s="1"/>
      <c r="AO83" s="1"/>
      <c r="AP83" s="2"/>
      <c r="AQ83" s="1"/>
      <c r="AR83" s="1"/>
      <c r="AS83" s="1"/>
      <c r="AT83" s="2"/>
      <c r="AU83" s="1"/>
      <c r="AV83" s="1"/>
      <c r="AW83" s="1"/>
      <c r="AX83" s="2"/>
      <c r="AY83" s="1"/>
      <c r="AZ83" s="1"/>
      <c r="BA83" s="1"/>
      <c r="BB83" s="2"/>
      <c r="BC83" s="1"/>
      <c r="BD83" s="1"/>
      <c r="BE83" s="1"/>
      <c r="BF83" s="2"/>
      <c r="BG83" s="1"/>
      <c r="BH83" s="1"/>
      <c r="BI83" s="1"/>
      <c r="BJ83" s="2"/>
      <c r="BK83" s="1"/>
      <c r="BL83" s="1"/>
      <c r="BM83" s="1"/>
      <c r="BN83" s="2"/>
      <c r="BO83" s="1"/>
      <c r="BP83" s="1"/>
      <c r="BQ83" s="1"/>
      <c r="BR83" s="2"/>
      <c r="BS83" s="1"/>
      <c r="BT83" s="1"/>
      <c r="BU83" s="1"/>
      <c r="BV83" s="2"/>
      <c r="BW83" s="1"/>
      <c r="BX83" s="1"/>
      <c r="BY83" s="1"/>
      <c r="BZ83" s="2"/>
      <c r="CA83" s="1"/>
      <c r="CB83" s="1"/>
      <c r="CC83" s="1"/>
      <c r="CD83" s="2"/>
      <c r="CE83" s="1"/>
      <c r="CF83" s="1"/>
      <c r="CG83" s="1"/>
      <c r="CH83" s="2"/>
      <c r="CI83" s="1"/>
      <c r="CJ83" s="1"/>
      <c r="CK83" s="1"/>
      <c r="CL83" s="2"/>
      <c r="CM83" s="1"/>
      <c r="CN83" s="1"/>
      <c r="CO83" s="1"/>
      <c r="CP83" s="2"/>
      <c r="CQ83" s="1"/>
      <c r="CR83" s="1"/>
      <c r="CS83" s="1"/>
      <c r="CX83" s="3"/>
      <c r="DC83" s="3"/>
      <c r="DH83" s="3"/>
      <c r="DM83" s="3"/>
      <c r="DR83" s="3"/>
      <c r="DW83" s="3"/>
      <c r="EB83" s="3"/>
      <c r="EG83" s="3"/>
      <c r="EL83" s="3"/>
      <c r="EQ83" s="3"/>
      <c r="EV83" s="3"/>
      <c r="FA83" s="3"/>
      <c r="FF83" s="3"/>
      <c r="FK83" s="3"/>
      <c r="FP83" s="3"/>
    </row>
    <row r="84" spans="1:172" x14ac:dyDescent="0.3">
      <c r="A84" s="57">
        <v>2012</v>
      </c>
      <c r="B84" s="58" t="s">
        <v>5</v>
      </c>
      <c r="C84" s="47">
        <v>0</v>
      </c>
      <c r="D84" s="9">
        <v>0</v>
      </c>
      <c r="E84" s="48">
        <v>0</v>
      </c>
      <c r="F84" s="47">
        <v>0</v>
      </c>
      <c r="G84" s="9">
        <v>0</v>
      </c>
      <c r="H84" s="48">
        <v>0</v>
      </c>
      <c r="I84" s="47">
        <v>0</v>
      </c>
      <c r="J84" s="9">
        <v>0</v>
      </c>
      <c r="K84" s="48">
        <v>0</v>
      </c>
      <c r="L84" s="47">
        <v>0</v>
      </c>
      <c r="M84" s="9">
        <v>0</v>
      </c>
      <c r="N84" s="48">
        <v>0</v>
      </c>
      <c r="O84" s="47">
        <v>0</v>
      </c>
      <c r="P84" s="9">
        <v>0</v>
      </c>
      <c r="Q84" s="48">
        <v>0</v>
      </c>
      <c r="R84" s="47">
        <v>0</v>
      </c>
      <c r="S84" s="9">
        <v>0</v>
      </c>
      <c r="T84" s="48">
        <v>0</v>
      </c>
      <c r="U84" s="47">
        <v>0</v>
      </c>
      <c r="V84" s="9">
        <v>0</v>
      </c>
      <c r="W84" s="48">
        <v>0</v>
      </c>
      <c r="X84" s="47">
        <v>0</v>
      </c>
      <c r="Y84" s="9">
        <v>0</v>
      </c>
      <c r="Z84" s="48">
        <v>0</v>
      </c>
      <c r="AA84" s="8">
        <f t="shared" si="4"/>
        <v>0</v>
      </c>
      <c r="AB84" s="16">
        <f t="shared" si="5"/>
        <v>0</v>
      </c>
      <c r="AC84" s="5"/>
      <c r="AD84" s="6"/>
      <c r="AE84" s="5"/>
      <c r="AF84" s="5"/>
      <c r="AG84" s="5"/>
      <c r="AH84" s="2"/>
      <c r="AI84" s="1"/>
      <c r="AJ84" s="1"/>
      <c r="AK84" s="1"/>
      <c r="AL84" s="2"/>
      <c r="AM84" s="1"/>
      <c r="AN84" s="1"/>
      <c r="AO84" s="1"/>
      <c r="AP84" s="2"/>
      <c r="AQ84" s="1"/>
      <c r="AR84" s="1"/>
      <c r="AS84" s="1"/>
      <c r="AT84" s="2"/>
      <c r="AU84" s="1"/>
      <c r="AV84" s="1"/>
      <c r="AW84" s="1"/>
      <c r="AX84" s="2"/>
      <c r="AY84" s="1"/>
      <c r="AZ84" s="1"/>
      <c r="BA84" s="1"/>
      <c r="BB84" s="2"/>
      <c r="BC84" s="1"/>
      <c r="BD84" s="1"/>
      <c r="BE84" s="1"/>
      <c r="BF84" s="2"/>
      <c r="BG84" s="1"/>
      <c r="BH84" s="1"/>
      <c r="BI84" s="1"/>
      <c r="BJ84" s="2"/>
      <c r="BK84" s="1"/>
      <c r="BL84" s="1"/>
      <c r="BM84" s="1"/>
      <c r="BN84" s="2"/>
      <c r="BO84" s="1"/>
      <c r="BP84" s="1"/>
      <c r="BQ84" s="1"/>
      <c r="BR84" s="2"/>
      <c r="BS84" s="1"/>
      <c r="BT84" s="1"/>
      <c r="BU84" s="1"/>
      <c r="BV84" s="2"/>
      <c r="BW84" s="1"/>
      <c r="BX84" s="1"/>
      <c r="BY84" s="1"/>
      <c r="BZ84" s="2"/>
      <c r="CA84" s="1"/>
      <c r="CB84" s="1"/>
      <c r="CC84" s="1"/>
      <c r="CD84" s="2"/>
      <c r="CE84" s="1"/>
      <c r="CF84" s="1"/>
      <c r="CG84" s="1"/>
      <c r="CH84" s="2"/>
      <c r="CI84" s="1"/>
      <c r="CJ84" s="1"/>
      <c r="CK84" s="1"/>
      <c r="CL84" s="2"/>
      <c r="CM84" s="1"/>
      <c r="CN84" s="1"/>
      <c r="CO84" s="1"/>
      <c r="CP84" s="2"/>
      <c r="CQ84" s="1"/>
      <c r="CR84" s="1"/>
      <c r="CS84" s="1"/>
    </row>
    <row r="85" spans="1:172" x14ac:dyDescent="0.3">
      <c r="A85" s="57">
        <v>2012</v>
      </c>
      <c r="B85" s="58" t="s">
        <v>6</v>
      </c>
      <c r="C85" s="47">
        <v>0</v>
      </c>
      <c r="D85" s="9">
        <v>0</v>
      </c>
      <c r="E85" s="48">
        <v>0</v>
      </c>
      <c r="F85" s="47">
        <v>0</v>
      </c>
      <c r="G85" s="9">
        <v>0</v>
      </c>
      <c r="H85" s="48">
        <v>0</v>
      </c>
      <c r="I85" s="47">
        <v>0</v>
      </c>
      <c r="J85" s="9">
        <v>0</v>
      </c>
      <c r="K85" s="48">
        <v>0</v>
      </c>
      <c r="L85" s="47">
        <v>0</v>
      </c>
      <c r="M85" s="9">
        <v>0</v>
      </c>
      <c r="N85" s="48">
        <v>0</v>
      </c>
      <c r="O85" s="47">
        <v>0</v>
      </c>
      <c r="P85" s="9">
        <v>0</v>
      </c>
      <c r="Q85" s="48">
        <v>0</v>
      </c>
      <c r="R85" s="47">
        <v>0</v>
      </c>
      <c r="S85" s="9">
        <v>0</v>
      </c>
      <c r="T85" s="48">
        <v>0</v>
      </c>
      <c r="U85" s="47">
        <v>0</v>
      </c>
      <c r="V85" s="9">
        <v>0</v>
      </c>
      <c r="W85" s="48">
        <v>0</v>
      </c>
      <c r="X85" s="47">
        <v>0</v>
      </c>
      <c r="Y85" s="9">
        <v>0</v>
      </c>
      <c r="Z85" s="48">
        <v>0</v>
      </c>
      <c r="AA85" s="8">
        <f t="shared" si="4"/>
        <v>0</v>
      </c>
      <c r="AB85" s="16">
        <f t="shared" si="5"/>
        <v>0</v>
      </c>
      <c r="AC85" s="5"/>
      <c r="AD85" s="6"/>
      <c r="AE85" s="5"/>
      <c r="AF85" s="5"/>
      <c r="AG85" s="5"/>
      <c r="AH85" s="2"/>
      <c r="AI85" s="1"/>
      <c r="AJ85" s="1"/>
      <c r="AK85" s="1"/>
      <c r="AL85" s="2"/>
      <c r="AM85" s="1"/>
      <c r="AN85" s="1"/>
      <c r="AO85" s="1"/>
      <c r="AP85" s="2"/>
      <c r="AQ85" s="1"/>
      <c r="AR85" s="1"/>
      <c r="AS85" s="1"/>
      <c r="AT85" s="2"/>
      <c r="AU85" s="1"/>
      <c r="AV85" s="1"/>
      <c r="AW85" s="1"/>
      <c r="AX85" s="2"/>
      <c r="AY85" s="1"/>
      <c r="AZ85" s="1"/>
      <c r="BA85" s="1"/>
      <c r="BB85" s="2"/>
      <c r="BC85" s="1"/>
      <c r="BD85" s="1"/>
      <c r="BE85" s="1"/>
      <c r="BF85" s="2"/>
      <c r="BG85" s="1"/>
      <c r="BH85" s="1"/>
      <c r="BI85" s="1"/>
      <c r="BJ85" s="2"/>
      <c r="BK85" s="1"/>
      <c r="BL85" s="1"/>
      <c r="BM85" s="1"/>
      <c r="BN85" s="2"/>
      <c r="BO85" s="1"/>
      <c r="BP85" s="1"/>
      <c r="BQ85" s="1"/>
      <c r="BR85" s="2"/>
      <c r="BS85" s="1"/>
      <c r="BT85" s="1"/>
      <c r="BU85" s="1"/>
      <c r="BV85" s="2"/>
      <c r="BW85" s="1"/>
      <c r="BX85" s="1"/>
      <c r="BY85" s="1"/>
      <c r="BZ85" s="2"/>
      <c r="CA85" s="1"/>
      <c r="CB85" s="1"/>
      <c r="CC85" s="1"/>
      <c r="CD85" s="2"/>
      <c r="CE85" s="1"/>
      <c r="CF85" s="1"/>
      <c r="CG85" s="1"/>
      <c r="CH85" s="2"/>
      <c r="CI85" s="1"/>
      <c r="CJ85" s="1"/>
      <c r="CK85" s="1"/>
      <c r="CL85" s="2"/>
      <c r="CM85" s="1"/>
      <c r="CN85" s="1"/>
      <c r="CO85" s="1"/>
      <c r="CP85" s="2"/>
      <c r="CQ85" s="1"/>
      <c r="CR85" s="1"/>
      <c r="CS85" s="1"/>
    </row>
    <row r="86" spans="1:172" x14ac:dyDescent="0.3">
      <c r="A86" s="57">
        <v>2012</v>
      </c>
      <c r="B86" s="58" t="s">
        <v>7</v>
      </c>
      <c r="C86" s="47">
        <v>0</v>
      </c>
      <c r="D86" s="9">
        <v>0</v>
      </c>
      <c r="E86" s="48">
        <v>0</v>
      </c>
      <c r="F86" s="47">
        <v>0</v>
      </c>
      <c r="G86" s="9">
        <v>0</v>
      </c>
      <c r="H86" s="48">
        <v>0</v>
      </c>
      <c r="I86" s="47">
        <v>0</v>
      </c>
      <c r="J86" s="9">
        <v>0</v>
      </c>
      <c r="K86" s="48">
        <v>0</v>
      </c>
      <c r="L86" s="47">
        <v>0</v>
      </c>
      <c r="M86" s="9">
        <v>0</v>
      </c>
      <c r="N86" s="48">
        <v>0</v>
      </c>
      <c r="O86" s="47">
        <v>0</v>
      </c>
      <c r="P86" s="9">
        <v>0</v>
      </c>
      <c r="Q86" s="48">
        <v>0</v>
      </c>
      <c r="R86" s="47">
        <v>0</v>
      </c>
      <c r="S86" s="9">
        <v>0</v>
      </c>
      <c r="T86" s="48">
        <v>0</v>
      </c>
      <c r="U86" s="47">
        <v>0</v>
      </c>
      <c r="V86" s="9">
        <v>0</v>
      </c>
      <c r="W86" s="48">
        <v>0</v>
      </c>
      <c r="X86" s="47">
        <v>0</v>
      </c>
      <c r="Y86" s="9">
        <v>0</v>
      </c>
      <c r="Z86" s="48">
        <v>0</v>
      </c>
      <c r="AA86" s="8">
        <f t="shared" si="4"/>
        <v>0</v>
      </c>
      <c r="AB86" s="16">
        <f t="shared" si="5"/>
        <v>0</v>
      </c>
      <c r="AC86" s="5"/>
      <c r="AD86" s="6"/>
      <c r="AE86" s="5"/>
      <c r="AF86" s="5"/>
      <c r="AG86" s="5"/>
      <c r="AH86" s="2"/>
      <c r="AI86" s="1"/>
      <c r="AJ86" s="1"/>
      <c r="AK86" s="1"/>
      <c r="AL86" s="2"/>
      <c r="AM86" s="1"/>
      <c r="AN86" s="1"/>
      <c r="AO86" s="1"/>
      <c r="AP86" s="2"/>
      <c r="AQ86" s="1"/>
      <c r="AR86" s="1"/>
      <c r="AS86" s="1"/>
      <c r="AT86" s="2"/>
      <c r="AU86" s="1"/>
      <c r="AV86" s="1"/>
      <c r="AW86" s="1"/>
      <c r="AX86" s="2"/>
      <c r="AY86" s="1"/>
      <c r="AZ86" s="1"/>
      <c r="BA86" s="1"/>
      <c r="BB86" s="2"/>
      <c r="BC86" s="1"/>
      <c r="BD86" s="1"/>
      <c r="BE86" s="1"/>
      <c r="BF86" s="2"/>
      <c r="BG86" s="1"/>
      <c r="BH86" s="1"/>
      <c r="BI86" s="1"/>
      <c r="BJ86" s="2"/>
      <c r="BK86" s="1"/>
      <c r="BL86" s="1"/>
      <c r="BM86" s="1"/>
      <c r="BN86" s="2"/>
      <c r="BO86" s="1"/>
      <c r="BP86" s="1"/>
      <c r="BQ86" s="1"/>
      <c r="BR86" s="2"/>
      <c r="BS86" s="1"/>
      <c r="BT86" s="1"/>
      <c r="BU86" s="1"/>
      <c r="BV86" s="2"/>
      <c r="BW86" s="1"/>
      <c r="BX86" s="1"/>
      <c r="BY86" s="1"/>
      <c r="BZ86" s="2"/>
      <c r="CA86" s="1"/>
      <c r="CB86" s="1"/>
      <c r="CC86" s="1"/>
      <c r="CD86" s="2"/>
      <c r="CE86" s="1"/>
      <c r="CF86" s="1"/>
      <c r="CG86" s="1"/>
      <c r="CH86" s="2"/>
      <c r="CI86" s="1"/>
      <c r="CJ86" s="1"/>
      <c r="CK86" s="1"/>
      <c r="CL86" s="2"/>
      <c r="CM86" s="1"/>
      <c r="CN86" s="1"/>
      <c r="CO86" s="1"/>
      <c r="CP86" s="2"/>
      <c r="CQ86" s="1"/>
      <c r="CR86" s="1"/>
      <c r="CS86" s="1"/>
    </row>
    <row r="87" spans="1:172" x14ac:dyDescent="0.3">
      <c r="A87" s="57">
        <v>2012</v>
      </c>
      <c r="B87" s="58" t="s">
        <v>8</v>
      </c>
      <c r="C87" s="47">
        <v>0</v>
      </c>
      <c r="D87" s="9">
        <v>0</v>
      </c>
      <c r="E87" s="48">
        <v>0</v>
      </c>
      <c r="F87" s="47">
        <v>0</v>
      </c>
      <c r="G87" s="9">
        <v>0</v>
      </c>
      <c r="H87" s="48">
        <v>0</v>
      </c>
      <c r="I87" s="47">
        <v>0</v>
      </c>
      <c r="J87" s="9">
        <v>0</v>
      </c>
      <c r="K87" s="48">
        <v>0</v>
      </c>
      <c r="L87" s="47">
        <v>0</v>
      </c>
      <c r="M87" s="9">
        <v>0</v>
      </c>
      <c r="N87" s="48">
        <v>0</v>
      </c>
      <c r="O87" s="47">
        <v>0</v>
      </c>
      <c r="P87" s="9">
        <v>0</v>
      </c>
      <c r="Q87" s="48">
        <v>0</v>
      </c>
      <c r="R87" s="47">
        <v>0</v>
      </c>
      <c r="S87" s="9">
        <v>0</v>
      </c>
      <c r="T87" s="48">
        <v>0</v>
      </c>
      <c r="U87" s="47">
        <v>0</v>
      </c>
      <c r="V87" s="9">
        <v>0</v>
      </c>
      <c r="W87" s="48">
        <v>0</v>
      </c>
      <c r="X87" s="47">
        <v>0</v>
      </c>
      <c r="Y87" s="9">
        <v>0</v>
      </c>
      <c r="Z87" s="48">
        <v>0</v>
      </c>
      <c r="AA87" s="8">
        <f t="shared" si="4"/>
        <v>0</v>
      </c>
      <c r="AB87" s="16">
        <f t="shared" si="5"/>
        <v>0</v>
      </c>
      <c r="AC87" s="5"/>
      <c r="AD87" s="6"/>
      <c r="AE87" s="5"/>
      <c r="AF87" s="5"/>
      <c r="AG87" s="5"/>
      <c r="AH87" s="2"/>
      <c r="AI87" s="1"/>
      <c r="AJ87" s="1"/>
      <c r="AK87" s="1"/>
      <c r="AL87" s="2"/>
      <c r="AM87" s="1"/>
      <c r="AN87" s="1"/>
      <c r="AO87" s="1"/>
      <c r="AP87" s="2"/>
      <c r="AQ87" s="1"/>
      <c r="AR87" s="1"/>
      <c r="AS87" s="1"/>
      <c r="AT87" s="2"/>
      <c r="AU87" s="1"/>
      <c r="AV87" s="1"/>
      <c r="AW87" s="1"/>
      <c r="AX87" s="2"/>
      <c r="AY87" s="1"/>
      <c r="AZ87" s="1"/>
      <c r="BA87" s="1"/>
      <c r="BB87" s="2"/>
      <c r="BC87" s="1"/>
      <c r="BD87" s="1"/>
      <c r="BE87" s="1"/>
      <c r="BF87" s="2"/>
      <c r="BG87" s="1"/>
      <c r="BH87" s="1"/>
      <c r="BI87" s="1"/>
      <c r="BJ87" s="2"/>
      <c r="BK87" s="1"/>
      <c r="BL87" s="1"/>
      <c r="BM87" s="1"/>
      <c r="BN87" s="2"/>
      <c r="BO87" s="1"/>
      <c r="BP87" s="1"/>
      <c r="BQ87" s="1"/>
      <c r="BR87" s="2"/>
      <c r="BS87" s="1"/>
      <c r="BT87" s="1"/>
      <c r="BU87" s="1"/>
      <c r="BV87" s="2"/>
      <c r="BW87" s="1"/>
      <c r="BX87" s="1"/>
      <c r="BY87" s="1"/>
      <c r="BZ87" s="2"/>
      <c r="CA87" s="1"/>
      <c r="CB87" s="1"/>
      <c r="CC87" s="1"/>
      <c r="CD87" s="2"/>
      <c r="CE87" s="1"/>
      <c r="CF87" s="1"/>
      <c r="CG87" s="1"/>
      <c r="CH87" s="2"/>
      <c r="CI87" s="1"/>
      <c r="CJ87" s="1"/>
      <c r="CK87" s="1"/>
      <c r="CL87" s="2"/>
      <c r="CM87" s="1"/>
      <c r="CN87" s="1"/>
      <c r="CO87" s="1"/>
      <c r="CP87" s="2"/>
      <c r="CQ87" s="1"/>
      <c r="CR87" s="1"/>
      <c r="CS87" s="1"/>
    </row>
    <row r="88" spans="1:172" x14ac:dyDescent="0.3">
      <c r="A88" s="57">
        <v>2012</v>
      </c>
      <c r="B88" s="58" t="s">
        <v>9</v>
      </c>
      <c r="C88" s="49">
        <v>0</v>
      </c>
      <c r="D88" s="15">
        <v>0</v>
      </c>
      <c r="E88" s="48">
        <v>0</v>
      </c>
      <c r="F88" s="49">
        <v>0</v>
      </c>
      <c r="G88" s="15">
        <v>0</v>
      </c>
      <c r="H88" s="48">
        <v>0</v>
      </c>
      <c r="I88" s="47">
        <v>0</v>
      </c>
      <c r="J88" s="9">
        <v>0</v>
      </c>
      <c r="K88" s="48">
        <v>0</v>
      </c>
      <c r="L88" s="49">
        <v>0</v>
      </c>
      <c r="M88" s="15">
        <v>0</v>
      </c>
      <c r="N88" s="48">
        <v>0</v>
      </c>
      <c r="O88" s="49">
        <v>0</v>
      </c>
      <c r="P88" s="15">
        <v>0</v>
      </c>
      <c r="Q88" s="48">
        <v>0</v>
      </c>
      <c r="R88" s="47">
        <v>0</v>
      </c>
      <c r="S88" s="9">
        <v>0</v>
      </c>
      <c r="T88" s="48">
        <v>0</v>
      </c>
      <c r="U88" s="47">
        <v>0</v>
      </c>
      <c r="V88" s="9">
        <v>0</v>
      </c>
      <c r="W88" s="48">
        <v>0</v>
      </c>
      <c r="X88" s="47">
        <v>0</v>
      </c>
      <c r="Y88" s="9">
        <v>0</v>
      </c>
      <c r="Z88" s="48">
        <v>0</v>
      </c>
      <c r="AA88" s="8">
        <f t="shared" si="4"/>
        <v>0</v>
      </c>
      <c r="AB88" s="16">
        <f t="shared" si="5"/>
        <v>0</v>
      </c>
      <c r="AC88" s="5"/>
      <c r="AD88" s="6"/>
      <c r="AE88" s="5"/>
      <c r="AF88" s="5"/>
      <c r="AG88" s="5"/>
      <c r="AH88" s="2"/>
      <c r="AI88" s="1"/>
      <c r="AJ88" s="1"/>
      <c r="AK88" s="1"/>
      <c r="AL88" s="2"/>
      <c r="AM88" s="1"/>
      <c r="AN88" s="1"/>
      <c r="AO88" s="1"/>
      <c r="AP88" s="2"/>
      <c r="AQ88" s="1"/>
      <c r="AR88" s="1"/>
      <c r="AS88" s="1"/>
      <c r="AT88" s="2"/>
      <c r="AU88" s="1"/>
      <c r="AV88" s="1"/>
      <c r="AW88" s="1"/>
      <c r="AX88" s="2"/>
      <c r="AY88" s="1"/>
      <c r="AZ88" s="1"/>
      <c r="BA88" s="1"/>
      <c r="BB88" s="2"/>
      <c r="BC88" s="1"/>
      <c r="BD88" s="1"/>
      <c r="BE88" s="1"/>
      <c r="BF88" s="2"/>
      <c r="BG88" s="1"/>
      <c r="BH88" s="1"/>
      <c r="BI88" s="1"/>
      <c r="BJ88" s="2"/>
      <c r="BK88" s="1"/>
      <c r="BL88" s="1"/>
      <c r="BM88" s="1"/>
      <c r="BN88" s="2"/>
      <c r="BO88" s="1"/>
      <c r="BP88" s="1"/>
      <c r="BQ88" s="1"/>
      <c r="BR88" s="2"/>
      <c r="BS88" s="1"/>
      <c r="BT88" s="1"/>
      <c r="BU88" s="1"/>
      <c r="BV88" s="2"/>
      <c r="BW88" s="1"/>
      <c r="BX88" s="1"/>
      <c r="BY88" s="1"/>
      <c r="BZ88" s="2"/>
      <c r="CA88" s="1"/>
      <c r="CB88" s="1"/>
      <c r="CC88" s="1"/>
      <c r="CD88" s="2"/>
      <c r="CE88" s="1"/>
      <c r="CF88" s="1"/>
      <c r="CG88" s="1"/>
      <c r="CH88" s="2"/>
      <c r="CI88" s="1"/>
      <c r="CJ88" s="1"/>
      <c r="CK88" s="1"/>
      <c r="CL88" s="2"/>
      <c r="CM88" s="1"/>
      <c r="CN88" s="1"/>
      <c r="CO88" s="1"/>
      <c r="CP88" s="2"/>
      <c r="CQ88" s="1"/>
      <c r="CR88" s="1"/>
      <c r="CS88" s="1"/>
    </row>
    <row r="89" spans="1:172" x14ac:dyDescent="0.3">
      <c r="A89" s="57">
        <v>2012</v>
      </c>
      <c r="B89" s="58" t="s">
        <v>10</v>
      </c>
      <c r="C89" s="47">
        <v>0</v>
      </c>
      <c r="D89" s="9">
        <v>0</v>
      </c>
      <c r="E89" s="48">
        <v>0</v>
      </c>
      <c r="F89" s="47">
        <v>0</v>
      </c>
      <c r="G89" s="9">
        <v>0</v>
      </c>
      <c r="H89" s="48">
        <v>0</v>
      </c>
      <c r="I89" s="47">
        <v>0</v>
      </c>
      <c r="J89" s="9">
        <v>0</v>
      </c>
      <c r="K89" s="48">
        <v>0</v>
      </c>
      <c r="L89" s="47">
        <v>0</v>
      </c>
      <c r="M89" s="9">
        <v>0</v>
      </c>
      <c r="N89" s="48">
        <v>0</v>
      </c>
      <c r="O89" s="47">
        <v>0</v>
      </c>
      <c r="P89" s="9">
        <v>0</v>
      </c>
      <c r="Q89" s="48">
        <v>0</v>
      </c>
      <c r="R89" s="47">
        <v>0</v>
      </c>
      <c r="S89" s="9">
        <v>0</v>
      </c>
      <c r="T89" s="48">
        <v>0</v>
      </c>
      <c r="U89" s="47">
        <v>0</v>
      </c>
      <c r="V89" s="9">
        <v>0</v>
      </c>
      <c r="W89" s="48">
        <v>0</v>
      </c>
      <c r="X89" s="47">
        <v>0</v>
      </c>
      <c r="Y89" s="9">
        <v>0</v>
      </c>
      <c r="Z89" s="48">
        <v>0</v>
      </c>
      <c r="AA89" s="8">
        <f t="shared" si="4"/>
        <v>0</v>
      </c>
      <c r="AB89" s="16">
        <f t="shared" si="5"/>
        <v>0</v>
      </c>
      <c r="AC89" s="5"/>
      <c r="AD89" s="6"/>
      <c r="AE89" s="5"/>
      <c r="AF89" s="5"/>
      <c r="AG89" s="5"/>
      <c r="AH89" s="2"/>
      <c r="AI89" s="1"/>
      <c r="AJ89" s="1"/>
      <c r="AK89" s="1"/>
      <c r="AL89" s="2"/>
      <c r="AM89" s="1"/>
      <c r="AN89" s="1"/>
      <c r="AO89" s="1"/>
      <c r="AP89" s="2"/>
      <c r="AQ89" s="1"/>
      <c r="AR89" s="1"/>
      <c r="AS89" s="1"/>
      <c r="AT89" s="2"/>
      <c r="AU89" s="1"/>
      <c r="AV89" s="1"/>
      <c r="AW89" s="1"/>
      <c r="AX89" s="2"/>
      <c r="AY89" s="1"/>
      <c r="AZ89" s="1"/>
      <c r="BA89" s="1"/>
      <c r="BB89" s="2"/>
      <c r="BC89" s="1"/>
      <c r="BD89" s="1"/>
      <c r="BE89" s="1"/>
      <c r="BF89" s="2"/>
      <c r="BG89" s="1"/>
      <c r="BH89" s="1"/>
      <c r="BI89" s="1"/>
      <c r="BJ89" s="2"/>
      <c r="BK89" s="1"/>
      <c r="BL89" s="1"/>
      <c r="BM89" s="1"/>
      <c r="BN89" s="2"/>
      <c r="BO89" s="1"/>
      <c r="BP89" s="1"/>
      <c r="BQ89" s="1"/>
      <c r="BR89" s="2"/>
      <c r="BS89" s="1"/>
      <c r="BT89" s="1"/>
      <c r="BU89" s="1"/>
      <c r="BV89" s="2"/>
      <c r="BW89" s="1"/>
      <c r="BX89" s="1"/>
      <c r="BY89" s="1"/>
      <c r="BZ89" s="2"/>
      <c r="CA89" s="1"/>
      <c r="CB89" s="1"/>
      <c r="CC89" s="1"/>
      <c r="CD89" s="2"/>
      <c r="CE89" s="1"/>
      <c r="CF89" s="1"/>
      <c r="CG89" s="1"/>
      <c r="CH89" s="2"/>
      <c r="CI89" s="1"/>
      <c r="CJ89" s="1"/>
      <c r="CK89" s="1"/>
      <c r="CL89" s="2"/>
      <c r="CM89" s="1"/>
      <c r="CN89" s="1"/>
      <c r="CO89" s="1"/>
      <c r="CP89" s="2"/>
      <c r="CQ89" s="1"/>
      <c r="CR89" s="1"/>
      <c r="CS89" s="1"/>
    </row>
    <row r="90" spans="1:172" x14ac:dyDescent="0.3">
      <c r="A90" s="57">
        <v>2012</v>
      </c>
      <c r="B90" s="58" t="s">
        <v>11</v>
      </c>
      <c r="C90" s="47">
        <v>0</v>
      </c>
      <c r="D90" s="9">
        <v>0</v>
      </c>
      <c r="E90" s="48">
        <v>0</v>
      </c>
      <c r="F90" s="47">
        <v>0</v>
      </c>
      <c r="G90" s="9">
        <v>0</v>
      </c>
      <c r="H90" s="48">
        <v>0</v>
      </c>
      <c r="I90" s="47">
        <v>0</v>
      </c>
      <c r="J90" s="9">
        <v>0</v>
      </c>
      <c r="K90" s="48">
        <v>0</v>
      </c>
      <c r="L90" s="47">
        <v>0</v>
      </c>
      <c r="M90" s="9">
        <v>0</v>
      </c>
      <c r="N90" s="48">
        <v>0</v>
      </c>
      <c r="O90" s="47">
        <v>0</v>
      </c>
      <c r="P90" s="9">
        <v>0</v>
      </c>
      <c r="Q90" s="48">
        <v>0</v>
      </c>
      <c r="R90" s="47">
        <v>0</v>
      </c>
      <c r="S90" s="9">
        <v>0</v>
      </c>
      <c r="T90" s="48">
        <v>0</v>
      </c>
      <c r="U90" s="47">
        <v>0</v>
      </c>
      <c r="V90" s="9">
        <v>0</v>
      </c>
      <c r="W90" s="48">
        <v>0</v>
      </c>
      <c r="X90" s="47">
        <v>0.19</v>
      </c>
      <c r="Y90" s="9">
        <v>9.2639999999999993</v>
      </c>
      <c r="Z90" s="48">
        <f>Y90/X90*1000</f>
        <v>48757.894736842107</v>
      </c>
      <c r="AA90" s="8">
        <f t="shared" si="4"/>
        <v>0.19</v>
      </c>
      <c r="AB90" s="16">
        <f t="shared" si="5"/>
        <v>9.2639999999999993</v>
      </c>
      <c r="AC90" s="5"/>
      <c r="AD90" s="6"/>
      <c r="AE90" s="5"/>
      <c r="AF90" s="5"/>
      <c r="AG90" s="5"/>
      <c r="AH90" s="2"/>
      <c r="AI90" s="1"/>
      <c r="AJ90" s="1"/>
      <c r="AK90" s="1"/>
      <c r="AL90" s="2"/>
      <c r="AM90" s="1"/>
      <c r="AN90" s="1"/>
      <c r="AO90" s="1"/>
      <c r="AP90" s="2"/>
      <c r="AQ90" s="1"/>
      <c r="AR90" s="1"/>
      <c r="AS90" s="1"/>
      <c r="AT90" s="2"/>
      <c r="AU90" s="1"/>
      <c r="AV90" s="1"/>
      <c r="AW90" s="1"/>
      <c r="AX90" s="2"/>
      <c r="AY90" s="1"/>
      <c r="AZ90" s="1"/>
      <c r="BA90" s="1"/>
      <c r="BB90" s="2"/>
      <c r="BC90" s="1"/>
      <c r="BD90" s="1"/>
      <c r="BE90" s="1"/>
      <c r="BF90" s="2"/>
      <c r="BG90" s="1"/>
      <c r="BH90" s="1"/>
      <c r="BI90" s="1"/>
      <c r="BJ90" s="2"/>
      <c r="BK90" s="1"/>
      <c r="BL90" s="1"/>
      <c r="BM90" s="1"/>
      <c r="BN90" s="2"/>
      <c r="BO90" s="1"/>
      <c r="BP90" s="1"/>
      <c r="BQ90" s="1"/>
      <c r="BR90" s="2"/>
      <c r="BS90" s="1"/>
      <c r="BT90" s="1"/>
      <c r="BU90" s="1"/>
      <c r="BV90" s="2"/>
      <c r="BW90" s="1"/>
      <c r="BX90" s="1"/>
      <c r="BY90" s="1"/>
      <c r="BZ90" s="2"/>
      <c r="CA90" s="1"/>
      <c r="CB90" s="1"/>
      <c r="CC90" s="1"/>
      <c r="CD90" s="2"/>
      <c r="CE90" s="1"/>
      <c r="CF90" s="1"/>
      <c r="CG90" s="1"/>
      <c r="CH90" s="2"/>
      <c r="CI90" s="1"/>
      <c r="CJ90" s="1"/>
      <c r="CK90" s="1"/>
      <c r="CL90" s="2"/>
      <c r="CM90" s="1"/>
      <c r="CN90" s="1"/>
      <c r="CO90" s="1"/>
      <c r="CP90" s="2"/>
      <c r="CQ90" s="1"/>
      <c r="CR90" s="1"/>
      <c r="CS90" s="1"/>
    </row>
    <row r="91" spans="1:172" x14ac:dyDescent="0.3">
      <c r="A91" s="57">
        <v>2012</v>
      </c>
      <c r="B91" s="58" t="s">
        <v>12</v>
      </c>
      <c r="C91" s="47">
        <v>0</v>
      </c>
      <c r="D91" s="9">
        <v>0</v>
      </c>
      <c r="E91" s="48">
        <v>0</v>
      </c>
      <c r="F91" s="47">
        <v>0</v>
      </c>
      <c r="G91" s="9">
        <v>0</v>
      </c>
      <c r="H91" s="48">
        <v>0</v>
      </c>
      <c r="I91" s="47">
        <v>0</v>
      </c>
      <c r="J91" s="9">
        <v>0</v>
      </c>
      <c r="K91" s="48">
        <v>0</v>
      </c>
      <c r="L91" s="47">
        <v>0</v>
      </c>
      <c r="M91" s="9">
        <v>0</v>
      </c>
      <c r="N91" s="48">
        <v>0</v>
      </c>
      <c r="O91" s="47">
        <v>0</v>
      </c>
      <c r="P91" s="9">
        <v>0</v>
      </c>
      <c r="Q91" s="48">
        <v>0</v>
      </c>
      <c r="R91" s="47">
        <v>0</v>
      </c>
      <c r="S91" s="9">
        <v>0</v>
      </c>
      <c r="T91" s="48">
        <v>0</v>
      </c>
      <c r="U91" s="47">
        <v>0</v>
      </c>
      <c r="V91" s="9">
        <v>0</v>
      </c>
      <c r="W91" s="48">
        <v>0</v>
      </c>
      <c r="X91" s="47">
        <v>0.19</v>
      </c>
      <c r="Y91" s="9">
        <v>7.3419999999999996</v>
      </c>
      <c r="Z91" s="48">
        <f>Y91/X91*1000</f>
        <v>38642.105263157893</v>
      </c>
      <c r="AA91" s="8">
        <f t="shared" si="4"/>
        <v>0.19</v>
      </c>
      <c r="AB91" s="16">
        <f t="shared" si="5"/>
        <v>7.3419999999999996</v>
      </c>
      <c r="AC91" s="5"/>
      <c r="AD91" s="6"/>
      <c r="AE91" s="5"/>
      <c r="AF91" s="5"/>
      <c r="AG91" s="5"/>
      <c r="AH91" s="2"/>
      <c r="AI91" s="1"/>
      <c r="AJ91" s="1"/>
      <c r="AK91" s="1"/>
      <c r="AL91" s="2"/>
      <c r="AM91" s="1"/>
      <c r="AN91" s="1"/>
      <c r="AO91" s="1"/>
      <c r="AP91" s="2"/>
      <c r="AQ91" s="1"/>
      <c r="AR91" s="1"/>
      <c r="AS91" s="1"/>
      <c r="AT91" s="2"/>
      <c r="AU91" s="1"/>
      <c r="AV91" s="1"/>
      <c r="AW91" s="1"/>
      <c r="AX91" s="2"/>
      <c r="AY91" s="1"/>
      <c r="AZ91" s="1"/>
      <c r="BA91" s="1"/>
      <c r="BB91" s="2"/>
      <c r="BC91" s="1"/>
      <c r="BD91" s="1"/>
      <c r="BE91" s="1"/>
      <c r="BF91" s="2"/>
      <c r="BG91" s="1"/>
      <c r="BH91" s="1"/>
      <c r="BI91" s="1"/>
      <c r="BJ91" s="2"/>
      <c r="BK91" s="1"/>
      <c r="BL91" s="1"/>
      <c r="BM91" s="1"/>
      <c r="BN91" s="2"/>
      <c r="BO91" s="1"/>
      <c r="BP91" s="1"/>
      <c r="BQ91" s="1"/>
      <c r="BR91" s="2"/>
      <c r="BS91" s="1"/>
      <c r="BT91" s="1"/>
      <c r="BU91" s="1"/>
      <c r="BV91" s="2"/>
      <c r="BW91" s="1"/>
      <c r="BX91" s="1"/>
      <c r="BY91" s="1"/>
      <c r="BZ91" s="2"/>
      <c r="CA91" s="1"/>
      <c r="CB91" s="1"/>
      <c r="CC91" s="1"/>
      <c r="CD91" s="2"/>
      <c r="CE91" s="1"/>
      <c r="CF91" s="1"/>
      <c r="CG91" s="1"/>
      <c r="CH91" s="2"/>
      <c r="CI91" s="1"/>
      <c r="CJ91" s="1"/>
      <c r="CK91" s="1"/>
      <c r="CL91" s="2"/>
      <c r="CM91" s="1"/>
      <c r="CN91" s="1"/>
      <c r="CO91" s="1"/>
      <c r="CP91" s="2"/>
      <c r="CQ91" s="1"/>
      <c r="CR91" s="1"/>
      <c r="CS91" s="1"/>
    </row>
    <row r="92" spans="1:172" x14ac:dyDescent="0.3">
      <c r="A92" s="57">
        <v>2012</v>
      </c>
      <c r="B92" s="58" t="s">
        <v>13</v>
      </c>
      <c r="C92" s="47">
        <v>0</v>
      </c>
      <c r="D92" s="9">
        <v>0</v>
      </c>
      <c r="E92" s="48">
        <v>0</v>
      </c>
      <c r="F92" s="47">
        <v>0</v>
      </c>
      <c r="G92" s="9">
        <v>0</v>
      </c>
      <c r="H92" s="48">
        <v>0</v>
      </c>
      <c r="I92" s="47">
        <v>0</v>
      </c>
      <c r="J92" s="9">
        <v>0</v>
      </c>
      <c r="K92" s="48">
        <v>0</v>
      </c>
      <c r="L92" s="47">
        <v>0</v>
      </c>
      <c r="M92" s="9">
        <v>0</v>
      </c>
      <c r="N92" s="48">
        <v>0</v>
      </c>
      <c r="O92" s="47">
        <v>0</v>
      </c>
      <c r="P92" s="9">
        <v>0</v>
      </c>
      <c r="Q92" s="48">
        <v>0</v>
      </c>
      <c r="R92" s="47">
        <v>0</v>
      </c>
      <c r="S92" s="9">
        <v>0</v>
      </c>
      <c r="T92" s="48">
        <v>0</v>
      </c>
      <c r="U92" s="47">
        <v>0</v>
      </c>
      <c r="V92" s="9">
        <v>0</v>
      </c>
      <c r="W92" s="48">
        <v>0</v>
      </c>
      <c r="X92" s="47">
        <v>0</v>
      </c>
      <c r="Y92" s="9">
        <v>0</v>
      </c>
      <c r="Z92" s="48">
        <v>0</v>
      </c>
      <c r="AA92" s="8">
        <f t="shared" si="4"/>
        <v>0</v>
      </c>
      <c r="AB92" s="16">
        <f t="shared" si="5"/>
        <v>0</v>
      </c>
      <c r="AC92" s="5"/>
      <c r="AD92" s="6"/>
      <c r="AE92" s="5"/>
      <c r="AF92" s="5"/>
      <c r="AG92" s="5"/>
      <c r="AH92" s="2"/>
      <c r="AI92" s="1"/>
      <c r="AJ92" s="1"/>
      <c r="AK92" s="1"/>
      <c r="AL92" s="2"/>
      <c r="AM92" s="1"/>
      <c r="AN92" s="1"/>
      <c r="AO92" s="1"/>
      <c r="AP92" s="2"/>
      <c r="AQ92" s="1"/>
      <c r="AR92" s="1"/>
      <c r="AS92" s="1"/>
      <c r="AT92" s="2"/>
      <c r="AU92" s="1"/>
      <c r="AV92" s="1"/>
      <c r="AW92" s="1"/>
      <c r="AX92" s="2"/>
      <c r="AY92" s="1"/>
      <c r="AZ92" s="1"/>
      <c r="BA92" s="1"/>
      <c r="BB92" s="2"/>
      <c r="BC92" s="1"/>
      <c r="BD92" s="1"/>
      <c r="BE92" s="1"/>
      <c r="BF92" s="2"/>
      <c r="BG92" s="1"/>
      <c r="BH92" s="1"/>
      <c r="BI92" s="1"/>
      <c r="BJ92" s="2"/>
      <c r="BK92" s="1"/>
      <c r="BL92" s="1"/>
      <c r="BM92" s="1"/>
      <c r="BN92" s="2"/>
      <c r="BO92" s="1"/>
      <c r="BP92" s="1"/>
      <c r="BQ92" s="1"/>
      <c r="BR92" s="2"/>
      <c r="BS92" s="1"/>
      <c r="BT92" s="1"/>
      <c r="BU92" s="1"/>
      <c r="BV92" s="2"/>
      <c r="BW92" s="1"/>
      <c r="BX92" s="1"/>
      <c r="BY92" s="1"/>
      <c r="BZ92" s="2"/>
      <c r="CA92" s="1"/>
      <c r="CB92" s="1"/>
      <c r="CC92" s="1"/>
      <c r="CD92" s="2"/>
      <c r="CE92" s="1"/>
      <c r="CF92" s="1"/>
      <c r="CG92" s="1"/>
      <c r="CH92" s="2"/>
      <c r="CI92" s="1"/>
      <c r="CJ92" s="1"/>
      <c r="CK92" s="1"/>
      <c r="CL92" s="2"/>
      <c r="CM92" s="1"/>
      <c r="CN92" s="1"/>
      <c r="CO92" s="1"/>
      <c r="CP92" s="2"/>
      <c r="CQ92" s="1"/>
      <c r="CR92" s="1"/>
      <c r="CS92" s="1"/>
    </row>
    <row r="93" spans="1:172" x14ac:dyDescent="0.3">
      <c r="A93" s="57">
        <v>2012</v>
      </c>
      <c r="B93" s="58" t="s">
        <v>14</v>
      </c>
      <c r="C93" s="47">
        <v>0</v>
      </c>
      <c r="D93" s="9">
        <v>0</v>
      </c>
      <c r="E93" s="48">
        <v>0</v>
      </c>
      <c r="F93" s="47">
        <v>0</v>
      </c>
      <c r="G93" s="9">
        <v>0</v>
      </c>
      <c r="H93" s="48">
        <v>0</v>
      </c>
      <c r="I93" s="47">
        <v>0</v>
      </c>
      <c r="J93" s="9">
        <v>0</v>
      </c>
      <c r="K93" s="48">
        <v>0</v>
      </c>
      <c r="L93" s="47">
        <v>0</v>
      </c>
      <c r="M93" s="9">
        <v>0</v>
      </c>
      <c r="N93" s="48">
        <v>0</v>
      </c>
      <c r="O93" s="47">
        <v>0</v>
      </c>
      <c r="P93" s="9">
        <v>0</v>
      </c>
      <c r="Q93" s="48">
        <v>0</v>
      </c>
      <c r="R93" s="47">
        <v>0</v>
      </c>
      <c r="S93" s="9">
        <v>0</v>
      </c>
      <c r="T93" s="48">
        <v>0</v>
      </c>
      <c r="U93" s="47">
        <v>0</v>
      </c>
      <c r="V93" s="9">
        <v>0</v>
      </c>
      <c r="W93" s="48">
        <v>0</v>
      </c>
      <c r="X93" s="47">
        <v>0</v>
      </c>
      <c r="Y93" s="9">
        <v>0</v>
      </c>
      <c r="Z93" s="48">
        <v>0</v>
      </c>
      <c r="AA93" s="8">
        <f t="shared" si="4"/>
        <v>0</v>
      </c>
      <c r="AB93" s="16">
        <f t="shared" si="5"/>
        <v>0</v>
      </c>
      <c r="AC93" s="5"/>
      <c r="AD93" s="6"/>
      <c r="AE93" s="5"/>
      <c r="AF93" s="5"/>
      <c r="AG93" s="5"/>
      <c r="AH93" s="2"/>
      <c r="AI93" s="1"/>
      <c r="AJ93" s="1"/>
      <c r="AK93" s="1"/>
      <c r="AL93" s="2"/>
      <c r="AM93" s="1"/>
      <c r="AN93" s="1"/>
      <c r="AO93" s="1"/>
      <c r="AP93" s="2"/>
      <c r="AQ93" s="1"/>
      <c r="AR93" s="1"/>
      <c r="AS93" s="1"/>
      <c r="AT93" s="2"/>
      <c r="AU93" s="1"/>
      <c r="AV93" s="1"/>
      <c r="AW93" s="1"/>
      <c r="AX93" s="2"/>
      <c r="AY93" s="1"/>
      <c r="AZ93" s="1"/>
      <c r="BA93" s="1"/>
      <c r="BB93" s="2"/>
      <c r="BC93" s="1"/>
      <c r="BD93" s="1"/>
      <c r="BE93" s="1"/>
      <c r="BF93" s="2"/>
      <c r="BG93" s="1"/>
      <c r="BH93" s="1"/>
      <c r="BI93" s="1"/>
      <c r="BJ93" s="2"/>
      <c r="BK93" s="1"/>
      <c r="BL93" s="1"/>
      <c r="BM93" s="1"/>
      <c r="BN93" s="2"/>
      <c r="BO93" s="1"/>
      <c r="BP93" s="1"/>
      <c r="BQ93" s="1"/>
      <c r="BR93" s="2"/>
      <c r="BS93" s="1"/>
      <c r="BT93" s="1"/>
      <c r="BU93" s="1"/>
      <c r="BV93" s="2"/>
      <c r="BW93" s="1"/>
      <c r="BX93" s="1"/>
      <c r="BY93" s="1"/>
      <c r="BZ93" s="2"/>
      <c r="CA93" s="1"/>
      <c r="CB93" s="1"/>
      <c r="CC93" s="1"/>
      <c r="CD93" s="2"/>
      <c r="CE93" s="1"/>
      <c r="CF93" s="1"/>
      <c r="CG93" s="1"/>
      <c r="CH93" s="2"/>
      <c r="CI93" s="1"/>
      <c r="CJ93" s="1"/>
      <c r="CK93" s="1"/>
      <c r="CL93" s="2"/>
      <c r="CM93" s="1"/>
      <c r="CN93" s="1"/>
      <c r="CO93" s="1"/>
      <c r="CP93" s="2"/>
      <c r="CQ93" s="1"/>
      <c r="CR93" s="1"/>
      <c r="CS93" s="1"/>
    </row>
    <row r="94" spans="1:172" x14ac:dyDescent="0.3">
      <c r="A94" s="57">
        <v>2012</v>
      </c>
      <c r="B94" s="58" t="s">
        <v>15</v>
      </c>
      <c r="C94" s="47">
        <v>0</v>
      </c>
      <c r="D94" s="9">
        <v>0</v>
      </c>
      <c r="E94" s="48">
        <v>0</v>
      </c>
      <c r="F94" s="47">
        <v>0</v>
      </c>
      <c r="G94" s="9">
        <v>0</v>
      </c>
      <c r="H94" s="48">
        <v>0</v>
      </c>
      <c r="I94" s="47">
        <v>0</v>
      </c>
      <c r="J94" s="9">
        <v>0</v>
      </c>
      <c r="K94" s="48">
        <v>0</v>
      </c>
      <c r="L94" s="47">
        <v>0</v>
      </c>
      <c r="M94" s="9">
        <v>0</v>
      </c>
      <c r="N94" s="48">
        <v>0</v>
      </c>
      <c r="O94" s="47">
        <v>0</v>
      </c>
      <c r="P94" s="9">
        <v>0</v>
      </c>
      <c r="Q94" s="48">
        <v>0</v>
      </c>
      <c r="R94" s="47">
        <v>0</v>
      </c>
      <c r="S94" s="9">
        <v>0</v>
      </c>
      <c r="T94" s="48">
        <v>0</v>
      </c>
      <c r="U94" s="47">
        <v>0</v>
      </c>
      <c r="V94" s="9">
        <v>0</v>
      </c>
      <c r="W94" s="48">
        <v>0</v>
      </c>
      <c r="X94" s="47">
        <v>0</v>
      </c>
      <c r="Y94" s="9">
        <v>0</v>
      </c>
      <c r="Z94" s="48">
        <v>0</v>
      </c>
      <c r="AA94" s="8">
        <f t="shared" si="4"/>
        <v>0</v>
      </c>
      <c r="AB94" s="16">
        <f t="shared" si="5"/>
        <v>0</v>
      </c>
      <c r="AC94" s="5"/>
      <c r="AD94" s="6"/>
      <c r="AE94" s="5"/>
      <c r="AF94" s="5"/>
      <c r="AG94" s="5"/>
      <c r="AH94" s="2"/>
      <c r="AI94" s="1"/>
      <c r="AJ94" s="1"/>
      <c r="AK94" s="1"/>
      <c r="AL94" s="2"/>
      <c r="AM94" s="1"/>
      <c r="AN94" s="1"/>
      <c r="AO94" s="1"/>
      <c r="AP94" s="2"/>
      <c r="AQ94" s="1"/>
      <c r="AR94" s="1"/>
      <c r="AS94" s="1"/>
      <c r="AT94" s="2"/>
      <c r="AU94" s="1"/>
      <c r="AV94" s="1"/>
      <c r="AW94" s="1"/>
      <c r="AX94" s="2"/>
      <c r="AY94" s="1"/>
      <c r="AZ94" s="1"/>
      <c r="BA94" s="1"/>
      <c r="BB94" s="2"/>
      <c r="BC94" s="1"/>
      <c r="BD94" s="1"/>
      <c r="BE94" s="1"/>
      <c r="BF94" s="2"/>
      <c r="BG94" s="1"/>
      <c r="BH94" s="1"/>
      <c r="BI94" s="1"/>
      <c r="BJ94" s="2"/>
      <c r="BK94" s="1"/>
      <c r="BL94" s="1"/>
      <c r="BM94" s="1"/>
      <c r="BN94" s="2"/>
      <c r="BO94" s="1"/>
      <c r="BP94" s="1"/>
      <c r="BQ94" s="1"/>
      <c r="BR94" s="2"/>
      <c r="BS94" s="1"/>
      <c r="BT94" s="1"/>
      <c r="BU94" s="1"/>
      <c r="BV94" s="2"/>
      <c r="BW94" s="1"/>
      <c r="BX94" s="1"/>
      <c r="BY94" s="1"/>
      <c r="BZ94" s="2"/>
      <c r="CA94" s="1"/>
      <c r="CB94" s="1"/>
      <c r="CC94" s="1"/>
      <c r="CD94" s="2"/>
      <c r="CE94" s="1"/>
      <c r="CF94" s="1"/>
      <c r="CG94" s="1"/>
      <c r="CH94" s="2"/>
      <c r="CI94" s="1"/>
      <c r="CJ94" s="1"/>
      <c r="CK94" s="1"/>
      <c r="CL94" s="2"/>
      <c r="CM94" s="1"/>
      <c r="CN94" s="1"/>
      <c r="CO94" s="1"/>
      <c r="CP94" s="2"/>
      <c r="CQ94" s="1"/>
      <c r="CR94" s="1"/>
      <c r="CS94" s="1"/>
    </row>
    <row r="95" spans="1:172" x14ac:dyDescent="0.3">
      <c r="A95" s="57">
        <v>2012</v>
      </c>
      <c r="B95" s="58" t="s">
        <v>16</v>
      </c>
      <c r="C95" s="47">
        <v>0</v>
      </c>
      <c r="D95" s="9">
        <v>0</v>
      </c>
      <c r="E95" s="48">
        <v>0</v>
      </c>
      <c r="F95" s="47">
        <v>0</v>
      </c>
      <c r="G95" s="9">
        <v>0</v>
      </c>
      <c r="H95" s="48">
        <v>0</v>
      </c>
      <c r="I95" s="47">
        <v>0</v>
      </c>
      <c r="J95" s="9">
        <v>0</v>
      </c>
      <c r="K95" s="48">
        <v>0</v>
      </c>
      <c r="L95" s="47">
        <v>0</v>
      </c>
      <c r="M95" s="9">
        <v>0</v>
      </c>
      <c r="N95" s="48">
        <v>0</v>
      </c>
      <c r="O95" s="47">
        <v>0</v>
      </c>
      <c r="P95" s="9">
        <v>0</v>
      </c>
      <c r="Q95" s="48">
        <v>0</v>
      </c>
      <c r="R95" s="47">
        <v>0</v>
      </c>
      <c r="S95" s="9">
        <v>0</v>
      </c>
      <c r="T95" s="48">
        <v>0</v>
      </c>
      <c r="U95" s="47">
        <v>0</v>
      </c>
      <c r="V95" s="9">
        <v>0</v>
      </c>
      <c r="W95" s="48">
        <v>0</v>
      </c>
      <c r="X95" s="47">
        <v>0</v>
      </c>
      <c r="Y95" s="9">
        <v>0</v>
      </c>
      <c r="Z95" s="48">
        <v>0</v>
      </c>
      <c r="AA95" s="8">
        <f t="shared" si="4"/>
        <v>0</v>
      </c>
      <c r="AB95" s="16">
        <f t="shared" si="5"/>
        <v>0</v>
      </c>
      <c r="AC95" s="5"/>
      <c r="AD95" s="6"/>
      <c r="AE95" s="5"/>
      <c r="AF95" s="5"/>
      <c r="AG95" s="5"/>
      <c r="AH95" s="2"/>
      <c r="AI95" s="1"/>
      <c r="AJ95" s="1"/>
      <c r="AK95" s="1"/>
      <c r="AL95" s="2"/>
      <c r="AM95" s="1"/>
      <c r="AN95" s="1"/>
      <c r="AO95" s="1"/>
      <c r="AP95" s="2"/>
      <c r="AQ95" s="1"/>
      <c r="AR95" s="1"/>
      <c r="AS95" s="1"/>
      <c r="AT95" s="2"/>
      <c r="AU95" s="1"/>
      <c r="AV95" s="1"/>
      <c r="AW95" s="1"/>
      <c r="AX95" s="2"/>
      <c r="AY95" s="1"/>
      <c r="AZ95" s="1"/>
      <c r="BA95" s="1"/>
      <c r="BB95" s="2"/>
      <c r="BC95" s="1"/>
      <c r="BD95" s="1"/>
      <c r="BE95" s="1"/>
      <c r="BF95" s="2"/>
      <c r="BG95" s="1"/>
      <c r="BH95" s="1"/>
      <c r="BI95" s="1"/>
      <c r="BJ95" s="2"/>
      <c r="BK95" s="1"/>
      <c r="BL95" s="1"/>
      <c r="BM95" s="1"/>
      <c r="BN95" s="2"/>
      <c r="BO95" s="1"/>
      <c r="BP95" s="1"/>
      <c r="BQ95" s="1"/>
      <c r="BR95" s="2"/>
      <c r="BS95" s="1"/>
      <c r="BT95" s="1"/>
      <c r="BU95" s="1"/>
      <c r="BV95" s="2"/>
      <c r="BW95" s="1"/>
      <c r="BX95" s="1"/>
      <c r="BY95" s="1"/>
      <c r="BZ95" s="2"/>
      <c r="CA95" s="1"/>
      <c r="CB95" s="1"/>
      <c r="CC95" s="1"/>
      <c r="CD95" s="2"/>
      <c r="CE95" s="1"/>
      <c r="CF95" s="1"/>
      <c r="CG95" s="1"/>
      <c r="CH95" s="2"/>
      <c r="CI95" s="1"/>
      <c r="CJ95" s="1"/>
      <c r="CK95" s="1"/>
      <c r="CL95" s="2"/>
      <c r="CM95" s="1"/>
      <c r="CN95" s="1"/>
      <c r="CO95" s="1"/>
      <c r="CP95" s="2"/>
      <c r="CQ95" s="1"/>
      <c r="CR95" s="1"/>
      <c r="CS95" s="1"/>
    </row>
    <row r="96" spans="1:172" ht="15" thickBot="1" x14ac:dyDescent="0.35">
      <c r="A96" s="59"/>
      <c r="B96" s="60" t="s">
        <v>17</v>
      </c>
      <c r="C96" s="50">
        <f>SUM(C84:C95)</f>
        <v>0</v>
      </c>
      <c r="D96" s="27">
        <f>SUM(D84:D95)</f>
        <v>0</v>
      </c>
      <c r="E96" s="51"/>
      <c r="F96" s="50">
        <f>SUM(F84:F95)</f>
        <v>0</v>
      </c>
      <c r="G96" s="27">
        <f>SUM(G84:G95)</f>
        <v>0</v>
      </c>
      <c r="H96" s="51"/>
      <c r="I96" s="50">
        <f>SUM(I84:I95)</f>
        <v>0</v>
      </c>
      <c r="J96" s="27">
        <f>SUM(J84:J95)</f>
        <v>0</v>
      </c>
      <c r="K96" s="51"/>
      <c r="L96" s="50">
        <f>SUM(L84:L95)</f>
        <v>0</v>
      </c>
      <c r="M96" s="27">
        <f>SUM(M84:M95)</f>
        <v>0</v>
      </c>
      <c r="N96" s="51"/>
      <c r="O96" s="50">
        <f>SUM(O84:O95)</f>
        <v>0</v>
      </c>
      <c r="P96" s="27">
        <f>SUM(P84:P95)</f>
        <v>0</v>
      </c>
      <c r="Q96" s="51"/>
      <c r="R96" s="50">
        <f>SUM(R84:R95)</f>
        <v>0</v>
      </c>
      <c r="S96" s="27">
        <f>SUM(S84:S95)</f>
        <v>0</v>
      </c>
      <c r="T96" s="51"/>
      <c r="U96" s="50">
        <f>SUM(U84:U95)</f>
        <v>0</v>
      </c>
      <c r="V96" s="27">
        <f>SUM(V84:V95)</f>
        <v>0</v>
      </c>
      <c r="W96" s="51"/>
      <c r="X96" s="50">
        <f>SUM(X84:X95)</f>
        <v>0.38</v>
      </c>
      <c r="Y96" s="27">
        <f>SUM(Y84:Y95)</f>
        <v>16.605999999999998</v>
      </c>
      <c r="Z96" s="51"/>
      <c r="AA96" s="28">
        <f t="shared" si="4"/>
        <v>0.38</v>
      </c>
      <c r="AB96" s="29">
        <f t="shared" si="5"/>
        <v>16.605999999999998</v>
      </c>
      <c r="AC96" s="5"/>
      <c r="AD96" s="6"/>
      <c r="AE96" s="5"/>
      <c r="AF96" s="5"/>
      <c r="AG96" s="5"/>
      <c r="AH96" s="2"/>
      <c r="AI96" s="1"/>
      <c r="AJ96" s="1"/>
      <c r="AK96" s="1"/>
      <c r="AL96" s="2"/>
      <c r="AM96" s="1"/>
      <c r="AN96" s="1"/>
      <c r="AO96" s="1"/>
      <c r="AP96" s="2"/>
      <c r="AQ96" s="1"/>
      <c r="AR96" s="1"/>
      <c r="AS96" s="1"/>
      <c r="AT96" s="2"/>
      <c r="AU96" s="1"/>
      <c r="AV96" s="1"/>
      <c r="AW96" s="1"/>
      <c r="AX96" s="2"/>
      <c r="AY96" s="1"/>
      <c r="AZ96" s="1"/>
      <c r="BA96" s="1"/>
      <c r="BB96" s="2"/>
      <c r="BC96" s="1"/>
      <c r="BD96" s="1"/>
      <c r="BE96" s="1"/>
      <c r="BF96" s="2"/>
      <c r="BG96" s="1"/>
      <c r="BH96" s="1"/>
      <c r="BI96" s="1"/>
      <c r="BJ96" s="2"/>
      <c r="BK96" s="1"/>
      <c r="BL96" s="1"/>
      <c r="BM96" s="1"/>
      <c r="BN96" s="2"/>
      <c r="BO96" s="1"/>
      <c r="BP96" s="1"/>
      <c r="BQ96" s="1"/>
      <c r="BR96" s="2"/>
      <c r="BS96" s="1"/>
      <c r="BT96" s="1"/>
      <c r="BU96" s="1"/>
      <c r="BV96" s="2"/>
      <c r="BW96" s="1"/>
      <c r="BX96" s="1"/>
      <c r="BY96" s="1"/>
      <c r="BZ96" s="2"/>
      <c r="CA96" s="1"/>
      <c r="CB96" s="1"/>
      <c r="CC96" s="1"/>
      <c r="CD96" s="2"/>
      <c r="CE96" s="1"/>
      <c r="CF96" s="1"/>
      <c r="CG96" s="1"/>
      <c r="CH96" s="2"/>
      <c r="CI96" s="1"/>
      <c r="CJ96" s="1"/>
      <c r="CK96" s="1"/>
      <c r="CL96" s="2"/>
      <c r="CM96" s="1"/>
      <c r="CN96" s="1"/>
      <c r="CO96" s="1"/>
      <c r="CP96" s="2"/>
      <c r="CQ96" s="1"/>
      <c r="CR96" s="1"/>
      <c r="CS96" s="1"/>
      <c r="CX96" s="3"/>
      <c r="DC96" s="3"/>
      <c r="DH96" s="3"/>
      <c r="DM96" s="3"/>
      <c r="DR96" s="3"/>
      <c r="DW96" s="3"/>
      <c r="EB96" s="3"/>
      <c r="EG96" s="3"/>
      <c r="EL96" s="3"/>
      <c r="EQ96" s="3"/>
      <c r="EV96" s="3"/>
      <c r="FA96" s="3"/>
      <c r="FF96" s="3"/>
      <c r="FK96" s="3"/>
      <c r="FP96" s="3"/>
    </row>
    <row r="97" spans="1:172" x14ac:dyDescent="0.3">
      <c r="A97" s="57">
        <v>2013</v>
      </c>
      <c r="B97" s="58" t="s">
        <v>5</v>
      </c>
      <c r="C97" s="47">
        <v>0</v>
      </c>
      <c r="D97" s="9">
        <v>0</v>
      </c>
      <c r="E97" s="48">
        <v>0</v>
      </c>
      <c r="F97" s="47">
        <v>0</v>
      </c>
      <c r="G97" s="9">
        <v>0</v>
      </c>
      <c r="H97" s="48">
        <v>0</v>
      </c>
      <c r="I97" s="47">
        <v>0</v>
      </c>
      <c r="J97" s="9">
        <v>0</v>
      </c>
      <c r="K97" s="48">
        <v>0</v>
      </c>
      <c r="L97" s="47">
        <v>0</v>
      </c>
      <c r="M97" s="9">
        <v>0</v>
      </c>
      <c r="N97" s="48">
        <v>0</v>
      </c>
      <c r="O97" s="47">
        <v>0</v>
      </c>
      <c r="P97" s="9">
        <v>0</v>
      </c>
      <c r="Q97" s="48">
        <v>0</v>
      </c>
      <c r="R97" s="47">
        <v>0</v>
      </c>
      <c r="S97" s="9">
        <v>0</v>
      </c>
      <c r="T97" s="48">
        <v>0</v>
      </c>
      <c r="U97" s="47">
        <v>0</v>
      </c>
      <c r="V97" s="9">
        <v>0</v>
      </c>
      <c r="W97" s="48">
        <v>0</v>
      </c>
      <c r="X97" s="47">
        <v>0</v>
      </c>
      <c r="Y97" s="9">
        <v>0</v>
      </c>
      <c r="Z97" s="48">
        <v>0</v>
      </c>
      <c r="AA97" s="8">
        <f t="shared" si="4"/>
        <v>0</v>
      </c>
      <c r="AB97" s="16">
        <f t="shared" si="5"/>
        <v>0</v>
      </c>
      <c r="AC97" s="5"/>
      <c r="AD97" s="6"/>
      <c r="AE97" s="5"/>
      <c r="AF97" s="5"/>
      <c r="AG97" s="5"/>
      <c r="AH97" s="2"/>
      <c r="AI97" s="1"/>
      <c r="AJ97" s="1"/>
      <c r="AK97" s="1"/>
      <c r="AL97" s="2"/>
      <c r="AM97" s="1"/>
      <c r="AN97" s="1"/>
      <c r="AO97" s="1"/>
      <c r="AP97" s="2"/>
      <c r="AQ97" s="1"/>
      <c r="AR97" s="1"/>
      <c r="AS97" s="1"/>
      <c r="AT97" s="2"/>
      <c r="AU97" s="1"/>
      <c r="AV97" s="1"/>
      <c r="AW97" s="1"/>
      <c r="AX97" s="2"/>
      <c r="AY97" s="1"/>
      <c r="AZ97" s="1"/>
      <c r="BA97" s="1"/>
      <c r="BB97" s="2"/>
      <c r="BC97" s="1"/>
      <c r="BD97" s="1"/>
      <c r="BE97" s="1"/>
      <c r="BF97" s="2"/>
      <c r="BG97" s="1"/>
      <c r="BH97" s="1"/>
      <c r="BI97" s="1"/>
      <c r="BJ97" s="2"/>
      <c r="BK97" s="1"/>
      <c r="BL97" s="1"/>
      <c r="BM97" s="1"/>
      <c r="BN97" s="2"/>
      <c r="BO97" s="1"/>
      <c r="BP97" s="1"/>
      <c r="BQ97" s="1"/>
      <c r="BR97" s="2"/>
      <c r="BS97" s="1"/>
      <c r="BT97" s="1"/>
      <c r="BU97" s="1"/>
      <c r="BV97" s="2"/>
      <c r="BW97" s="1"/>
      <c r="BX97" s="1"/>
      <c r="BY97" s="1"/>
      <c r="BZ97" s="2"/>
      <c r="CA97" s="1"/>
      <c r="CB97" s="1"/>
      <c r="CC97" s="1"/>
      <c r="CD97" s="2"/>
      <c r="CE97" s="1"/>
      <c r="CF97" s="1"/>
      <c r="CG97" s="1"/>
      <c r="CH97" s="2"/>
      <c r="CI97" s="1"/>
      <c r="CJ97" s="1"/>
      <c r="CK97" s="1"/>
      <c r="CL97" s="2"/>
      <c r="CM97" s="1"/>
      <c r="CN97" s="1"/>
      <c r="CO97" s="1"/>
      <c r="CP97" s="2"/>
      <c r="CQ97" s="1"/>
      <c r="CR97" s="1"/>
      <c r="CS97" s="1"/>
    </row>
    <row r="98" spans="1:172" x14ac:dyDescent="0.3">
      <c r="A98" s="57">
        <v>2013</v>
      </c>
      <c r="B98" s="58" t="s">
        <v>6</v>
      </c>
      <c r="C98" s="47">
        <v>0</v>
      </c>
      <c r="D98" s="9">
        <v>0</v>
      </c>
      <c r="E98" s="48">
        <v>0</v>
      </c>
      <c r="F98" s="47">
        <v>0</v>
      </c>
      <c r="G98" s="9">
        <v>0</v>
      </c>
      <c r="H98" s="48">
        <v>0</v>
      </c>
      <c r="I98" s="47">
        <v>0</v>
      </c>
      <c r="J98" s="9">
        <v>0</v>
      </c>
      <c r="K98" s="48">
        <v>0</v>
      </c>
      <c r="L98" s="47">
        <v>0</v>
      </c>
      <c r="M98" s="9">
        <v>0</v>
      </c>
      <c r="N98" s="48">
        <v>0</v>
      </c>
      <c r="O98" s="47">
        <v>0</v>
      </c>
      <c r="P98" s="9">
        <v>0</v>
      </c>
      <c r="Q98" s="48">
        <v>0</v>
      </c>
      <c r="R98" s="47">
        <v>0</v>
      </c>
      <c r="S98" s="9">
        <v>0</v>
      </c>
      <c r="T98" s="48">
        <v>0</v>
      </c>
      <c r="U98" s="47">
        <v>0</v>
      </c>
      <c r="V98" s="9">
        <v>0</v>
      </c>
      <c r="W98" s="48">
        <v>0</v>
      </c>
      <c r="X98" s="47">
        <v>0</v>
      </c>
      <c r="Y98" s="9">
        <v>0</v>
      </c>
      <c r="Z98" s="48">
        <v>0</v>
      </c>
      <c r="AA98" s="8">
        <f t="shared" si="4"/>
        <v>0</v>
      </c>
      <c r="AB98" s="16">
        <f t="shared" si="5"/>
        <v>0</v>
      </c>
      <c r="AC98" s="5"/>
      <c r="AD98" s="6"/>
      <c r="AE98" s="5"/>
      <c r="AF98" s="5"/>
      <c r="AG98" s="5"/>
      <c r="AH98" s="2"/>
      <c r="AI98" s="1"/>
      <c r="AJ98" s="1"/>
      <c r="AK98" s="1"/>
      <c r="AL98" s="2"/>
      <c r="AM98" s="1"/>
      <c r="AN98" s="1"/>
      <c r="AO98" s="1"/>
      <c r="AP98" s="2"/>
      <c r="AQ98" s="1"/>
      <c r="AR98" s="1"/>
      <c r="AS98" s="1"/>
      <c r="AT98" s="2"/>
      <c r="AU98" s="1"/>
      <c r="AV98" s="1"/>
      <c r="AW98" s="1"/>
      <c r="AX98" s="2"/>
      <c r="AY98" s="1"/>
      <c r="AZ98" s="1"/>
      <c r="BA98" s="1"/>
      <c r="BB98" s="2"/>
      <c r="BC98" s="1"/>
      <c r="BD98" s="1"/>
      <c r="BE98" s="1"/>
      <c r="BF98" s="2"/>
      <c r="BG98" s="1"/>
      <c r="BH98" s="1"/>
      <c r="BI98" s="1"/>
      <c r="BJ98" s="2"/>
      <c r="BK98" s="1"/>
      <c r="BL98" s="1"/>
      <c r="BM98" s="1"/>
      <c r="BN98" s="2"/>
      <c r="BO98" s="1"/>
      <c r="BP98" s="1"/>
      <c r="BQ98" s="1"/>
      <c r="BR98" s="2"/>
      <c r="BS98" s="1"/>
      <c r="BT98" s="1"/>
      <c r="BU98" s="1"/>
      <c r="BV98" s="2"/>
      <c r="BW98" s="1"/>
      <c r="BX98" s="1"/>
      <c r="BY98" s="1"/>
      <c r="BZ98" s="2"/>
      <c r="CA98" s="1"/>
      <c r="CB98" s="1"/>
      <c r="CC98" s="1"/>
      <c r="CD98" s="2"/>
      <c r="CE98" s="1"/>
      <c r="CF98" s="1"/>
      <c r="CG98" s="1"/>
      <c r="CH98" s="2"/>
      <c r="CI98" s="1"/>
      <c r="CJ98" s="1"/>
      <c r="CK98" s="1"/>
      <c r="CL98" s="2"/>
      <c r="CM98" s="1"/>
      <c r="CN98" s="1"/>
      <c r="CO98" s="1"/>
      <c r="CP98" s="2"/>
      <c r="CQ98" s="1"/>
      <c r="CR98" s="1"/>
      <c r="CS98" s="1"/>
    </row>
    <row r="99" spans="1:172" x14ac:dyDescent="0.3">
      <c r="A99" s="57">
        <v>2013</v>
      </c>
      <c r="B99" s="58" t="s">
        <v>7</v>
      </c>
      <c r="C99" s="47">
        <v>0</v>
      </c>
      <c r="D99" s="9">
        <v>0</v>
      </c>
      <c r="E99" s="48">
        <v>0</v>
      </c>
      <c r="F99" s="47">
        <v>0</v>
      </c>
      <c r="G99" s="9">
        <v>0</v>
      </c>
      <c r="H99" s="48">
        <v>0</v>
      </c>
      <c r="I99" s="47">
        <v>0</v>
      </c>
      <c r="J99" s="9">
        <v>0</v>
      </c>
      <c r="K99" s="48">
        <v>0</v>
      </c>
      <c r="L99" s="47">
        <v>0</v>
      </c>
      <c r="M99" s="9">
        <v>0</v>
      </c>
      <c r="N99" s="48">
        <v>0</v>
      </c>
      <c r="O99" s="47">
        <v>0</v>
      </c>
      <c r="P99" s="9">
        <v>0</v>
      </c>
      <c r="Q99" s="48">
        <v>0</v>
      </c>
      <c r="R99" s="47">
        <v>0</v>
      </c>
      <c r="S99" s="9">
        <v>0</v>
      </c>
      <c r="T99" s="48">
        <v>0</v>
      </c>
      <c r="U99" s="47">
        <v>0</v>
      </c>
      <c r="V99" s="9">
        <v>0</v>
      </c>
      <c r="W99" s="48">
        <v>0</v>
      </c>
      <c r="X99" s="47">
        <v>0</v>
      </c>
      <c r="Y99" s="9">
        <v>0</v>
      </c>
      <c r="Z99" s="48">
        <v>0</v>
      </c>
      <c r="AA99" s="8">
        <f t="shared" si="4"/>
        <v>0</v>
      </c>
      <c r="AB99" s="16">
        <f t="shared" si="5"/>
        <v>0</v>
      </c>
      <c r="AC99" s="5"/>
      <c r="AD99" s="6"/>
      <c r="AE99" s="5"/>
      <c r="AF99" s="5"/>
      <c r="AG99" s="5"/>
      <c r="AH99" s="2"/>
      <c r="AI99" s="1"/>
      <c r="AJ99" s="1"/>
      <c r="AK99" s="1"/>
      <c r="AL99" s="2"/>
      <c r="AM99" s="1"/>
      <c r="AN99" s="1"/>
      <c r="AO99" s="1"/>
      <c r="AP99" s="2"/>
      <c r="AQ99" s="1"/>
      <c r="AR99" s="1"/>
      <c r="AS99" s="1"/>
      <c r="AT99" s="2"/>
      <c r="AU99" s="1"/>
      <c r="AV99" s="1"/>
      <c r="AW99" s="1"/>
      <c r="AX99" s="2"/>
      <c r="AY99" s="1"/>
      <c r="AZ99" s="1"/>
      <c r="BA99" s="1"/>
      <c r="BB99" s="2"/>
      <c r="BC99" s="1"/>
      <c r="BD99" s="1"/>
      <c r="BE99" s="1"/>
      <c r="BF99" s="2"/>
      <c r="BG99" s="1"/>
      <c r="BH99" s="1"/>
      <c r="BI99" s="1"/>
      <c r="BJ99" s="2"/>
      <c r="BK99" s="1"/>
      <c r="BL99" s="1"/>
      <c r="BM99" s="1"/>
      <c r="BN99" s="2"/>
      <c r="BO99" s="1"/>
      <c r="BP99" s="1"/>
      <c r="BQ99" s="1"/>
      <c r="BR99" s="2"/>
      <c r="BS99" s="1"/>
      <c r="BT99" s="1"/>
      <c r="BU99" s="1"/>
      <c r="BV99" s="2"/>
      <c r="BW99" s="1"/>
      <c r="BX99" s="1"/>
      <c r="BY99" s="1"/>
      <c r="BZ99" s="2"/>
      <c r="CA99" s="1"/>
      <c r="CB99" s="1"/>
      <c r="CC99" s="1"/>
      <c r="CD99" s="2"/>
      <c r="CE99" s="1"/>
      <c r="CF99" s="1"/>
      <c r="CG99" s="1"/>
      <c r="CH99" s="2"/>
      <c r="CI99" s="1"/>
      <c r="CJ99" s="1"/>
      <c r="CK99" s="1"/>
      <c r="CL99" s="2"/>
      <c r="CM99" s="1"/>
      <c r="CN99" s="1"/>
      <c r="CO99" s="1"/>
      <c r="CP99" s="2"/>
      <c r="CQ99" s="1"/>
      <c r="CR99" s="1"/>
      <c r="CS99" s="1"/>
    </row>
    <row r="100" spans="1:172" x14ac:dyDescent="0.3">
      <c r="A100" s="57">
        <v>2013</v>
      </c>
      <c r="B100" s="58" t="s">
        <v>8</v>
      </c>
      <c r="C100" s="47">
        <v>0</v>
      </c>
      <c r="D100" s="9">
        <v>0</v>
      </c>
      <c r="E100" s="48">
        <v>0</v>
      </c>
      <c r="F100" s="47">
        <v>0</v>
      </c>
      <c r="G100" s="9">
        <v>0</v>
      </c>
      <c r="H100" s="48">
        <v>0</v>
      </c>
      <c r="I100" s="47">
        <v>0</v>
      </c>
      <c r="J100" s="9">
        <v>0</v>
      </c>
      <c r="K100" s="48">
        <v>0</v>
      </c>
      <c r="L100" s="47">
        <v>0</v>
      </c>
      <c r="M100" s="9">
        <v>0</v>
      </c>
      <c r="N100" s="48">
        <v>0</v>
      </c>
      <c r="O100" s="47">
        <v>0</v>
      </c>
      <c r="P100" s="9">
        <v>0</v>
      </c>
      <c r="Q100" s="48">
        <v>0</v>
      </c>
      <c r="R100" s="47">
        <v>0</v>
      </c>
      <c r="S100" s="9">
        <v>0</v>
      </c>
      <c r="T100" s="48">
        <v>0</v>
      </c>
      <c r="U100" s="47">
        <v>0</v>
      </c>
      <c r="V100" s="9">
        <v>0</v>
      </c>
      <c r="W100" s="48">
        <v>0</v>
      </c>
      <c r="X100" s="47">
        <v>0</v>
      </c>
      <c r="Y100" s="9">
        <v>0</v>
      </c>
      <c r="Z100" s="48">
        <v>0</v>
      </c>
      <c r="AA100" s="8">
        <f t="shared" si="4"/>
        <v>0</v>
      </c>
      <c r="AB100" s="16">
        <f t="shared" si="5"/>
        <v>0</v>
      </c>
      <c r="AC100" s="5"/>
      <c r="AD100" s="6"/>
      <c r="AE100" s="5"/>
      <c r="AF100" s="5"/>
      <c r="AG100" s="5"/>
      <c r="AH100" s="2"/>
      <c r="AI100" s="1"/>
      <c r="AJ100" s="1"/>
      <c r="AK100" s="1"/>
      <c r="AL100" s="2"/>
      <c r="AM100" s="1"/>
      <c r="AN100" s="1"/>
      <c r="AO100" s="1"/>
      <c r="AP100" s="2"/>
      <c r="AQ100" s="1"/>
      <c r="AR100" s="1"/>
      <c r="AS100" s="1"/>
      <c r="AT100" s="2"/>
      <c r="AU100" s="1"/>
      <c r="AV100" s="1"/>
      <c r="AW100" s="1"/>
      <c r="AX100" s="2"/>
      <c r="AY100" s="1"/>
      <c r="AZ100" s="1"/>
      <c r="BA100" s="1"/>
      <c r="BB100" s="2"/>
      <c r="BC100" s="1"/>
      <c r="BD100" s="1"/>
      <c r="BE100" s="1"/>
      <c r="BF100" s="2"/>
      <c r="BG100" s="1"/>
      <c r="BH100" s="1"/>
      <c r="BI100" s="1"/>
      <c r="BJ100" s="2"/>
      <c r="BK100" s="1"/>
      <c r="BL100" s="1"/>
      <c r="BM100" s="1"/>
      <c r="BN100" s="2"/>
      <c r="BO100" s="1"/>
      <c r="BP100" s="1"/>
      <c r="BQ100" s="1"/>
      <c r="BR100" s="2"/>
      <c r="BS100" s="1"/>
      <c r="BT100" s="1"/>
      <c r="BU100" s="1"/>
      <c r="BV100" s="2"/>
      <c r="BW100" s="1"/>
      <c r="BX100" s="1"/>
      <c r="BY100" s="1"/>
      <c r="BZ100" s="2"/>
      <c r="CA100" s="1"/>
      <c r="CB100" s="1"/>
      <c r="CC100" s="1"/>
      <c r="CD100" s="2"/>
      <c r="CE100" s="1"/>
      <c r="CF100" s="1"/>
      <c r="CG100" s="1"/>
      <c r="CH100" s="2"/>
      <c r="CI100" s="1"/>
      <c r="CJ100" s="1"/>
      <c r="CK100" s="1"/>
      <c r="CL100" s="2"/>
      <c r="CM100" s="1"/>
      <c r="CN100" s="1"/>
      <c r="CO100" s="1"/>
      <c r="CP100" s="2"/>
      <c r="CQ100" s="1"/>
      <c r="CR100" s="1"/>
      <c r="CS100" s="1"/>
    </row>
    <row r="101" spans="1:172" x14ac:dyDescent="0.3">
      <c r="A101" s="57">
        <v>2013</v>
      </c>
      <c r="B101" s="58" t="s">
        <v>9</v>
      </c>
      <c r="C101" s="49">
        <v>0</v>
      </c>
      <c r="D101" s="15">
        <v>0</v>
      </c>
      <c r="E101" s="48">
        <v>0</v>
      </c>
      <c r="F101" s="49">
        <v>0</v>
      </c>
      <c r="G101" s="15">
        <v>0</v>
      </c>
      <c r="H101" s="48">
        <v>0</v>
      </c>
      <c r="I101" s="47">
        <v>0</v>
      </c>
      <c r="J101" s="9">
        <v>0</v>
      </c>
      <c r="K101" s="48">
        <v>0</v>
      </c>
      <c r="L101" s="49">
        <v>0</v>
      </c>
      <c r="M101" s="15">
        <v>0</v>
      </c>
      <c r="N101" s="48">
        <v>0</v>
      </c>
      <c r="O101" s="49">
        <v>0</v>
      </c>
      <c r="P101" s="15">
        <v>0</v>
      </c>
      <c r="Q101" s="48">
        <v>0</v>
      </c>
      <c r="R101" s="47">
        <v>0</v>
      </c>
      <c r="S101" s="9">
        <v>0</v>
      </c>
      <c r="T101" s="48">
        <v>0</v>
      </c>
      <c r="U101" s="47">
        <v>0</v>
      </c>
      <c r="V101" s="9">
        <v>0</v>
      </c>
      <c r="W101" s="48">
        <v>0</v>
      </c>
      <c r="X101" s="47">
        <v>0</v>
      </c>
      <c r="Y101" s="9">
        <v>0</v>
      </c>
      <c r="Z101" s="48">
        <v>0</v>
      </c>
      <c r="AA101" s="8">
        <f t="shared" si="4"/>
        <v>0</v>
      </c>
      <c r="AB101" s="16">
        <f t="shared" si="5"/>
        <v>0</v>
      </c>
      <c r="AC101" s="5"/>
      <c r="AD101" s="6"/>
      <c r="AE101" s="5"/>
      <c r="AF101" s="5"/>
      <c r="AG101" s="5"/>
      <c r="AH101" s="2"/>
      <c r="AI101" s="1"/>
      <c r="AJ101" s="1"/>
      <c r="AK101" s="1"/>
      <c r="AL101" s="2"/>
      <c r="AM101" s="1"/>
      <c r="AN101" s="1"/>
      <c r="AO101" s="1"/>
      <c r="AP101" s="2"/>
      <c r="AQ101" s="1"/>
      <c r="AR101" s="1"/>
      <c r="AS101" s="1"/>
      <c r="AT101" s="2"/>
      <c r="AU101" s="1"/>
      <c r="AV101" s="1"/>
      <c r="AW101" s="1"/>
      <c r="AX101" s="2"/>
      <c r="AY101" s="1"/>
      <c r="AZ101" s="1"/>
      <c r="BA101" s="1"/>
      <c r="BB101" s="2"/>
      <c r="BC101" s="1"/>
      <c r="BD101" s="1"/>
      <c r="BE101" s="1"/>
      <c r="BF101" s="2"/>
      <c r="BG101" s="1"/>
      <c r="BH101" s="1"/>
      <c r="BI101" s="1"/>
      <c r="BJ101" s="2"/>
      <c r="BK101" s="1"/>
      <c r="BL101" s="1"/>
      <c r="BM101" s="1"/>
      <c r="BN101" s="2"/>
      <c r="BO101" s="1"/>
      <c r="BP101" s="1"/>
      <c r="BQ101" s="1"/>
      <c r="BR101" s="2"/>
      <c r="BS101" s="1"/>
      <c r="BT101" s="1"/>
      <c r="BU101" s="1"/>
      <c r="BV101" s="2"/>
      <c r="BW101" s="1"/>
      <c r="BX101" s="1"/>
      <c r="BY101" s="1"/>
      <c r="BZ101" s="2"/>
      <c r="CA101" s="1"/>
      <c r="CB101" s="1"/>
      <c r="CC101" s="1"/>
      <c r="CD101" s="2"/>
      <c r="CE101" s="1"/>
      <c r="CF101" s="1"/>
      <c r="CG101" s="1"/>
      <c r="CH101" s="2"/>
      <c r="CI101" s="1"/>
      <c r="CJ101" s="1"/>
      <c r="CK101" s="1"/>
      <c r="CL101" s="2"/>
      <c r="CM101" s="1"/>
      <c r="CN101" s="1"/>
      <c r="CO101" s="1"/>
      <c r="CP101" s="2"/>
      <c r="CQ101" s="1"/>
      <c r="CR101" s="1"/>
      <c r="CS101" s="1"/>
    </row>
    <row r="102" spans="1:172" x14ac:dyDescent="0.3">
      <c r="A102" s="57">
        <v>2013</v>
      </c>
      <c r="B102" s="58" t="s">
        <v>10</v>
      </c>
      <c r="C102" s="47">
        <v>0</v>
      </c>
      <c r="D102" s="9">
        <v>0</v>
      </c>
      <c r="E102" s="48">
        <v>0</v>
      </c>
      <c r="F102" s="47">
        <v>0</v>
      </c>
      <c r="G102" s="9">
        <v>0</v>
      </c>
      <c r="H102" s="48">
        <v>0</v>
      </c>
      <c r="I102" s="47">
        <v>0</v>
      </c>
      <c r="J102" s="9">
        <v>0</v>
      </c>
      <c r="K102" s="48">
        <v>0</v>
      </c>
      <c r="L102" s="47">
        <v>0</v>
      </c>
      <c r="M102" s="9">
        <v>0</v>
      </c>
      <c r="N102" s="48">
        <v>0</v>
      </c>
      <c r="O102" s="47">
        <v>0</v>
      </c>
      <c r="P102" s="9">
        <v>0</v>
      </c>
      <c r="Q102" s="48">
        <v>0</v>
      </c>
      <c r="R102" s="47">
        <v>0</v>
      </c>
      <c r="S102" s="9">
        <v>0</v>
      </c>
      <c r="T102" s="48">
        <v>0</v>
      </c>
      <c r="U102" s="47">
        <v>0</v>
      </c>
      <c r="V102" s="9">
        <v>0</v>
      </c>
      <c r="W102" s="48">
        <v>0</v>
      </c>
      <c r="X102" s="47">
        <v>0</v>
      </c>
      <c r="Y102" s="9">
        <v>0</v>
      </c>
      <c r="Z102" s="48">
        <v>0</v>
      </c>
      <c r="AA102" s="8">
        <f t="shared" ref="AA102:AA122" si="6">I102+R102+X102</f>
        <v>0</v>
      </c>
      <c r="AB102" s="16">
        <f t="shared" ref="AB102:AB122" si="7">J102+S102+Y102</f>
        <v>0</v>
      </c>
      <c r="AC102" s="5"/>
      <c r="AD102" s="6"/>
      <c r="AE102" s="5"/>
      <c r="AF102" s="5"/>
      <c r="AG102" s="5"/>
      <c r="AH102" s="2"/>
      <c r="AI102" s="1"/>
      <c r="AJ102" s="1"/>
      <c r="AK102" s="1"/>
      <c r="AL102" s="2"/>
      <c r="AM102" s="1"/>
      <c r="AN102" s="1"/>
      <c r="AO102" s="1"/>
      <c r="AP102" s="2"/>
      <c r="AQ102" s="1"/>
      <c r="AR102" s="1"/>
      <c r="AS102" s="1"/>
      <c r="AT102" s="2"/>
      <c r="AU102" s="1"/>
      <c r="AV102" s="1"/>
      <c r="AW102" s="1"/>
      <c r="AX102" s="2"/>
      <c r="AY102" s="1"/>
      <c r="AZ102" s="1"/>
      <c r="BA102" s="1"/>
      <c r="BB102" s="2"/>
      <c r="BC102" s="1"/>
      <c r="BD102" s="1"/>
      <c r="BE102" s="1"/>
      <c r="BF102" s="2"/>
      <c r="BG102" s="1"/>
      <c r="BH102" s="1"/>
      <c r="BI102" s="1"/>
      <c r="BJ102" s="2"/>
      <c r="BK102" s="1"/>
      <c r="BL102" s="1"/>
      <c r="BM102" s="1"/>
      <c r="BN102" s="2"/>
      <c r="BO102" s="1"/>
      <c r="BP102" s="1"/>
      <c r="BQ102" s="1"/>
      <c r="BR102" s="2"/>
      <c r="BS102" s="1"/>
      <c r="BT102" s="1"/>
      <c r="BU102" s="1"/>
      <c r="BV102" s="2"/>
      <c r="BW102" s="1"/>
      <c r="BX102" s="1"/>
      <c r="BY102" s="1"/>
      <c r="BZ102" s="2"/>
      <c r="CA102" s="1"/>
      <c r="CB102" s="1"/>
      <c r="CC102" s="1"/>
      <c r="CD102" s="2"/>
      <c r="CE102" s="1"/>
      <c r="CF102" s="1"/>
      <c r="CG102" s="1"/>
      <c r="CH102" s="2"/>
      <c r="CI102" s="1"/>
      <c r="CJ102" s="1"/>
      <c r="CK102" s="1"/>
      <c r="CL102" s="2"/>
      <c r="CM102" s="1"/>
      <c r="CN102" s="1"/>
      <c r="CO102" s="1"/>
      <c r="CP102" s="2"/>
      <c r="CQ102" s="1"/>
      <c r="CR102" s="1"/>
      <c r="CS102" s="1"/>
    </row>
    <row r="103" spans="1:172" x14ac:dyDescent="0.3">
      <c r="A103" s="57">
        <v>2013</v>
      </c>
      <c r="B103" s="58" t="s">
        <v>11</v>
      </c>
      <c r="C103" s="47">
        <v>0</v>
      </c>
      <c r="D103" s="9">
        <v>0</v>
      </c>
      <c r="E103" s="48">
        <v>0</v>
      </c>
      <c r="F103" s="47">
        <v>0</v>
      </c>
      <c r="G103" s="9">
        <v>0</v>
      </c>
      <c r="H103" s="48">
        <v>0</v>
      </c>
      <c r="I103" s="47">
        <v>0</v>
      </c>
      <c r="J103" s="9">
        <v>0</v>
      </c>
      <c r="K103" s="48">
        <v>0</v>
      </c>
      <c r="L103" s="47">
        <v>0</v>
      </c>
      <c r="M103" s="9">
        <v>0</v>
      </c>
      <c r="N103" s="48">
        <v>0</v>
      </c>
      <c r="O103" s="47">
        <v>0</v>
      </c>
      <c r="P103" s="9">
        <v>0</v>
      </c>
      <c r="Q103" s="48">
        <v>0</v>
      </c>
      <c r="R103" s="47">
        <v>0</v>
      </c>
      <c r="S103" s="9">
        <v>0</v>
      </c>
      <c r="T103" s="48">
        <v>0</v>
      </c>
      <c r="U103" s="47">
        <v>0</v>
      </c>
      <c r="V103" s="9">
        <v>0</v>
      </c>
      <c r="W103" s="48">
        <v>0</v>
      </c>
      <c r="X103" s="47">
        <v>0</v>
      </c>
      <c r="Y103" s="9">
        <v>0</v>
      </c>
      <c r="Z103" s="48">
        <v>0</v>
      </c>
      <c r="AA103" s="8">
        <f t="shared" si="6"/>
        <v>0</v>
      </c>
      <c r="AB103" s="16">
        <f t="shared" si="7"/>
        <v>0</v>
      </c>
      <c r="AC103" s="5"/>
      <c r="AD103" s="6"/>
      <c r="AE103" s="5"/>
      <c r="AF103" s="5"/>
      <c r="AG103" s="5"/>
      <c r="AH103" s="2"/>
      <c r="AI103" s="1"/>
      <c r="AJ103" s="1"/>
      <c r="AK103" s="1"/>
      <c r="AL103" s="2"/>
      <c r="AM103" s="1"/>
      <c r="AN103" s="1"/>
      <c r="AO103" s="1"/>
      <c r="AP103" s="2"/>
      <c r="AQ103" s="1"/>
      <c r="AR103" s="1"/>
      <c r="AS103" s="1"/>
      <c r="AT103" s="2"/>
      <c r="AU103" s="1"/>
      <c r="AV103" s="1"/>
      <c r="AW103" s="1"/>
      <c r="AX103" s="2"/>
      <c r="AY103" s="1"/>
      <c r="AZ103" s="1"/>
      <c r="BA103" s="1"/>
      <c r="BB103" s="2"/>
      <c r="BC103" s="1"/>
      <c r="BD103" s="1"/>
      <c r="BE103" s="1"/>
      <c r="BF103" s="2"/>
      <c r="BG103" s="1"/>
      <c r="BH103" s="1"/>
      <c r="BI103" s="1"/>
      <c r="BJ103" s="2"/>
      <c r="BK103" s="1"/>
      <c r="BL103" s="1"/>
      <c r="BM103" s="1"/>
      <c r="BN103" s="2"/>
      <c r="BO103" s="1"/>
      <c r="BP103" s="1"/>
      <c r="BQ103" s="1"/>
      <c r="BR103" s="2"/>
      <c r="BS103" s="1"/>
      <c r="BT103" s="1"/>
      <c r="BU103" s="1"/>
      <c r="BV103" s="2"/>
      <c r="BW103" s="1"/>
      <c r="BX103" s="1"/>
      <c r="BY103" s="1"/>
      <c r="BZ103" s="2"/>
      <c r="CA103" s="1"/>
      <c r="CB103" s="1"/>
      <c r="CC103" s="1"/>
      <c r="CD103" s="2"/>
      <c r="CE103" s="1"/>
      <c r="CF103" s="1"/>
      <c r="CG103" s="1"/>
      <c r="CH103" s="2"/>
      <c r="CI103" s="1"/>
      <c r="CJ103" s="1"/>
      <c r="CK103" s="1"/>
      <c r="CL103" s="2"/>
      <c r="CM103" s="1"/>
      <c r="CN103" s="1"/>
      <c r="CO103" s="1"/>
      <c r="CP103" s="2"/>
      <c r="CQ103" s="1"/>
      <c r="CR103" s="1"/>
      <c r="CS103" s="1"/>
    </row>
    <row r="104" spans="1:172" x14ac:dyDescent="0.3">
      <c r="A104" s="57">
        <v>2013</v>
      </c>
      <c r="B104" s="58" t="s">
        <v>12</v>
      </c>
      <c r="C104" s="47">
        <v>0</v>
      </c>
      <c r="D104" s="9">
        <v>0</v>
      </c>
      <c r="E104" s="48">
        <v>0</v>
      </c>
      <c r="F104" s="47">
        <v>0</v>
      </c>
      <c r="G104" s="9">
        <v>0</v>
      </c>
      <c r="H104" s="48">
        <v>0</v>
      </c>
      <c r="I104" s="47">
        <v>0</v>
      </c>
      <c r="J104" s="9">
        <v>0</v>
      </c>
      <c r="K104" s="48">
        <v>0</v>
      </c>
      <c r="L104" s="47">
        <v>0</v>
      </c>
      <c r="M104" s="9">
        <v>0</v>
      </c>
      <c r="N104" s="48">
        <v>0</v>
      </c>
      <c r="O104" s="47">
        <v>0</v>
      </c>
      <c r="P104" s="9">
        <v>0</v>
      </c>
      <c r="Q104" s="48">
        <v>0</v>
      </c>
      <c r="R104" s="47">
        <v>0</v>
      </c>
      <c r="S104" s="9">
        <v>0</v>
      </c>
      <c r="T104" s="48">
        <v>0</v>
      </c>
      <c r="U104" s="47">
        <v>0</v>
      </c>
      <c r="V104" s="9">
        <v>0</v>
      </c>
      <c r="W104" s="48">
        <v>0</v>
      </c>
      <c r="X104" s="47">
        <v>0</v>
      </c>
      <c r="Y104" s="9">
        <v>0</v>
      </c>
      <c r="Z104" s="48">
        <v>0</v>
      </c>
      <c r="AA104" s="8">
        <f t="shared" si="6"/>
        <v>0</v>
      </c>
      <c r="AB104" s="16">
        <f t="shared" si="7"/>
        <v>0</v>
      </c>
      <c r="AC104" s="5"/>
      <c r="AD104" s="6"/>
      <c r="AE104" s="5"/>
      <c r="AF104" s="5"/>
      <c r="AG104" s="5"/>
      <c r="AH104" s="2"/>
      <c r="AI104" s="1"/>
      <c r="AJ104" s="1"/>
      <c r="AK104" s="1"/>
      <c r="AL104" s="2"/>
      <c r="AM104" s="1"/>
      <c r="AN104" s="1"/>
      <c r="AO104" s="1"/>
      <c r="AP104" s="2"/>
      <c r="AQ104" s="1"/>
      <c r="AR104" s="1"/>
      <c r="AS104" s="1"/>
      <c r="AT104" s="2"/>
      <c r="AU104" s="1"/>
      <c r="AV104" s="1"/>
      <c r="AW104" s="1"/>
      <c r="AX104" s="2"/>
      <c r="AY104" s="1"/>
      <c r="AZ104" s="1"/>
      <c r="BA104" s="1"/>
      <c r="BB104" s="2"/>
      <c r="BC104" s="1"/>
      <c r="BD104" s="1"/>
      <c r="BE104" s="1"/>
      <c r="BF104" s="2"/>
      <c r="BG104" s="1"/>
      <c r="BH104" s="1"/>
      <c r="BI104" s="1"/>
      <c r="BJ104" s="2"/>
      <c r="BK104" s="1"/>
      <c r="BL104" s="1"/>
      <c r="BM104" s="1"/>
      <c r="BN104" s="2"/>
      <c r="BO104" s="1"/>
      <c r="BP104" s="1"/>
      <c r="BQ104" s="1"/>
      <c r="BR104" s="2"/>
      <c r="BS104" s="1"/>
      <c r="BT104" s="1"/>
      <c r="BU104" s="1"/>
      <c r="BV104" s="2"/>
      <c r="BW104" s="1"/>
      <c r="BX104" s="1"/>
      <c r="BY104" s="1"/>
      <c r="BZ104" s="2"/>
      <c r="CA104" s="1"/>
      <c r="CB104" s="1"/>
      <c r="CC104" s="1"/>
      <c r="CD104" s="2"/>
      <c r="CE104" s="1"/>
      <c r="CF104" s="1"/>
      <c r="CG104" s="1"/>
      <c r="CH104" s="2"/>
      <c r="CI104" s="1"/>
      <c r="CJ104" s="1"/>
      <c r="CK104" s="1"/>
      <c r="CL104" s="2"/>
      <c r="CM104" s="1"/>
      <c r="CN104" s="1"/>
      <c r="CO104" s="1"/>
      <c r="CP104" s="2"/>
      <c r="CQ104" s="1"/>
      <c r="CR104" s="1"/>
      <c r="CS104" s="1"/>
    </row>
    <row r="105" spans="1:172" x14ac:dyDescent="0.3">
      <c r="A105" s="57">
        <v>2013</v>
      </c>
      <c r="B105" s="58" t="s">
        <v>13</v>
      </c>
      <c r="C105" s="47">
        <v>0</v>
      </c>
      <c r="D105" s="9">
        <v>0</v>
      </c>
      <c r="E105" s="48">
        <v>0</v>
      </c>
      <c r="F105" s="47">
        <v>0</v>
      </c>
      <c r="G105" s="9">
        <v>0</v>
      </c>
      <c r="H105" s="48">
        <v>0</v>
      </c>
      <c r="I105" s="47">
        <v>0</v>
      </c>
      <c r="J105" s="9">
        <v>0</v>
      </c>
      <c r="K105" s="48">
        <v>0</v>
      </c>
      <c r="L105" s="47">
        <v>0</v>
      </c>
      <c r="M105" s="9">
        <v>0</v>
      </c>
      <c r="N105" s="48">
        <v>0</v>
      </c>
      <c r="O105" s="47">
        <v>0</v>
      </c>
      <c r="P105" s="9">
        <v>0</v>
      </c>
      <c r="Q105" s="48">
        <v>0</v>
      </c>
      <c r="R105" s="47">
        <v>0</v>
      </c>
      <c r="S105" s="9">
        <v>0</v>
      </c>
      <c r="T105" s="48">
        <v>0</v>
      </c>
      <c r="U105" s="47">
        <v>0</v>
      </c>
      <c r="V105" s="9">
        <v>0</v>
      </c>
      <c r="W105" s="48">
        <v>0</v>
      </c>
      <c r="X105" s="47">
        <v>0</v>
      </c>
      <c r="Y105" s="9">
        <v>0</v>
      </c>
      <c r="Z105" s="48">
        <v>0</v>
      </c>
      <c r="AA105" s="8">
        <f t="shared" si="6"/>
        <v>0</v>
      </c>
      <c r="AB105" s="16">
        <f t="shared" si="7"/>
        <v>0</v>
      </c>
      <c r="AC105" s="5"/>
      <c r="AD105" s="6"/>
      <c r="AE105" s="5"/>
      <c r="AF105" s="5"/>
      <c r="AG105" s="5"/>
      <c r="AH105" s="2"/>
      <c r="AI105" s="1"/>
      <c r="AJ105" s="1"/>
      <c r="AK105" s="1"/>
      <c r="AL105" s="2"/>
      <c r="AM105" s="1"/>
      <c r="AN105" s="1"/>
      <c r="AO105" s="1"/>
      <c r="AP105" s="2"/>
      <c r="AQ105" s="1"/>
      <c r="AR105" s="1"/>
      <c r="AS105" s="1"/>
      <c r="AT105" s="2"/>
      <c r="AU105" s="1"/>
      <c r="AV105" s="1"/>
      <c r="AW105" s="1"/>
      <c r="AX105" s="2"/>
      <c r="AY105" s="1"/>
      <c r="AZ105" s="1"/>
      <c r="BA105" s="1"/>
      <c r="BB105" s="2"/>
      <c r="BC105" s="1"/>
      <c r="BD105" s="1"/>
      <c r="BE105" s="1"/>
      <c r="BF105" s="2"/>
      <c r="BG105" s="1"/>
      <c r="BH105" s="1"/>
      <c r="BI105" s="1"/>
      <c r="BJ105" s="2"/>
      <c r="BK105" s="1"/>
      <c r="BL105" s="1"/>
      <c r="BM105" s="1"/>
      <c r="BN105" s="2"/>
      <c r="BO105" s="1"/>
      <c r="BP105" s="1"/>
      <c r="BQ105" s="1"/>
      <c r="BR105" s="2"/>
      <c r="BS105" s="1"/>
      <c r="BT105" s="1"/>
      <c r="BU105" s="1"/>
      <c r="BV105" s="2"/>
      <c r="BW105" s="1"/>
      <c r="BX105" s="1"/>
      <c r="BY105" s="1"/>
      <c r="BZ105" s="2"/>
      <c r="CA105" s="1"/>
      <c r="CB105" s="1"/>
      <c r="CC105" s="1"/>
      <c r="CD105" s="2"/>
      <c r="CE105" s="1"/>
      <c r="CF105" s="1"/>
      <c r="CG105" s="1"/>
      <c r="CH105" s="2"/>
      <c r="CI105" s="1"/>
      <c r="CJ105" s="1"/>
      <c r="CK105" s="1"/>
      <c r="CL105" s="2"/>
      <c r="CM105" s="1"/>
      <c r="CN105" s="1"/>
      <c r="CO105" s="1"/>
      <c r="CP105" s="2"/>
      <c r="CQ105" s="1"/>
      <c r="CR105" s="1"/>
      <c r="CS105" s="1"/>
    </row>
    <row r="106" spans="1:172" x14ac:dyDescent="0.3">
      <c r="A106" s="57">
        <v>2013</v>
      </c>
      <c r="B106" s="58" t="s">
        <v>14</v>
      </c>
      <c r="C106" s="47">
        <v>0</v>
      </c>
      <c r="D106" s="9">
        <v>0</v>
      </c>
      <c r="E106" s="48">
        <v>0</v>
      </c>
      <c r="F106" s="47">
        <v>0</v>
      </c>
      <c r="G106" s="9">
        <v>0</v>
      </c>
      <c r="H106" s="48">
        <v>0</v>
      </c>
      <c r="I106" s="47">
        <v>0</v>
      </c>
      <c r="J106" s="9">
        <v>0</v>
      </c>
      <c r="K106" s="48">
        <v>0</v>
      </c>
      <c r="L106" s="47">
        <v>0</v>
      </c>
      <c r="M106" s="9">
        <v>0</v>
      </c>
      <c r="N106" s="48">
        <v>0</v>
      </c>
      <c r="O106" s="47">
        <v>0</v>
      </c>
      <c r="P106" s="9">
        <v>0</v>
      </c>
      <c r="Q106" s="48">
        <v>0</v>
      </c>
      <c r="R106" s="47">
        <v>0</v>
      </c>
      <c r="S106" s="9">
        <v>0</v>
      </c>
      <c r="T106" s="48">
        <v>0</v>
      </c>
      <c r="U106" s="47">
        <v>0</v>
      </c>
      <c r="V106" s="9">
        <v>0</v>
      </c>
      <c r="W106" s="48">
        <v>0</v>
      </c>
      <c r="X106" s="47">
        <v>0</v>
      </c>
      <c r="Y106" s="9">
        <v>0</v>
      </c>
      <c r="Z106" s="48">
        <v>0</v>
      </c>
      <c r="AA106" s="8">
        <f t="shared" si="6"/>
        <v>0</v>
      </c>
      <c r="AB106" s="16">
        <f t="shared" si="7"/>
        <v>0</v>
      </c>
      <c r="AC106" s="5"/>
      <c r="AD106" s="6"/>
      <c r="AE106" s="5"/>
      <c r="AF106" s="5"/>
      <c r="AG106" s="5"/>
      <c r="AH106" s="2"/>
      <c r="AI106" s="1"/>
      <c r="AJ106" s="1"/>
      <c r="AK106" s="1"/>
      <c r="AL106" s="2"/>
      <c r="AM106" s="1"/>
      <c r="AN106" s="1"/>
      <c r="AO106" s="1"/>
      <c r="AP106" s="2"/>
      <c r="AQ106" s="1"/>
      <c r="AR106" s="1"/>
      <c r="AS106" s="1"/>
      <c r="AT106" s="2"/>
      <c r="AU106" s="1"/>
      <c r="AV106" s="1"/>
      <c r="AW106" s="1"/>
      <c r="AX106" s="2"/>
      <c r="AY106" s="1"/>
      <c r="AZ106" s="1"/>
      <c r="BA106" s="1"/>
      <c r="BB106" s="2"/>
      <c r="BC106" s="1"/>
      <c r="BD106" s="1"/>
      <c r="BE106" s="1"/>
      <c r="BF106" s="2"/>
      <c r="BG106" s="1"/>
      <c r="BH106" s="1"/>
      <c r="BI106" s="1"/>
      <c r="BJ106" s="2"/>
      <c r="BK106" s="1"/>
      <c r="BL106" s="1"/>
      <c r="BM106" s="1"/>
      <c r="BN106" s="2"/>
      <c r="BO106" s="1"/>
      <c r="BP106" s="1"/>
      <c r="BQ106" s="1"/>
      <c r="BR106" s="2"/>
      <c r="BS106" s="1"/>
      <c r="BT106" s="1"/>
      <c r="BU106" s="1"/>
      <c r="BV106" s="2"/>
      <c r="BW106" s="1"/>
      <c r="BX106" s="1"/>
      <c r="BY106" s="1"/>
      <c r="BZ106" s="2"/>
      <c r="CA106" s="1"/>
      <c r="CB106" s="1"/>
      <c r="CC106" s="1"/>
      <c r="CD106" s="2"/>
      <c r="CE106" s="1"/>
      <c r="CF106" s="1"/>
      <c r="CG106" s="1"/>
      <c r="CH106" s="2"/>
      <c r="CI106" s="1"/>
      <c r="CJ106" s="1"/>
      <c r="CK106" s="1"/>
      <c r="CL106" s="2"/>
      <c r="CM106" s="1"/>
      <c r="CN106" s="1"/>
      <c r="CO106" s="1"/>
      <c r="CP106" s="2"/>
      <c r="CQ106" s="1"/>
      <c r="CR106" s="1"/>
      <c r="CS106" s="1"/>
    </row>
    <row r="107" spans="1:172" x14ac:dyDescent="0.3">
      <c r="A107" s="57">
        <v>2013</v>
      </c>
      <c r="B107" s="58" t="s">
        <v>15</v>
      </c>
      <c r="C107" s="47">
        <v>0</v>
      </c>
      <c r="D107" s="9">
        <v>0</v>
      </c>
      <c r="E107" s="48">
        <v>0</v>
      </c>
      <c r="F107" s="47">
        <v>0</v>
      </c>
      <c r="G107" s="9">
        <v>0</v>
      </c>
      <c r="H107" s="48">
        <v>0</v>
      </c>
      <c r="I107" s="47">
        <v>0</v>
      </c>
      <c r="J107" s="9">
        <v>0</v>
      </c>
      <c r="K107" s="48">
        <v>0</v>
      </c>
      <c r="L107" s="47">
        <v>0</v>
      </c>
      <c r="M107" s="9">
        <v>0</v>
      </c>
      <c r="N107" s="48">
        <v>0</v>
      </c>
      <c r="O107" s="47">
        <v>0</v>
      </c>
      <c r="P107" s="9">
        <v>0</v>
      </c>
      <c r="Q107" s="48">
        <v>0</v>
      </c>
      <c r="R107" s="47">
        <v>0</v>
      </c>
      <c r="S107" s="9">
        <v>0</v>
      </c>
      <c r="T107" s="48">
        <v>0</v>
      </c>
      <c r="U107" s="47">
        <v>0</v>
      </c>
      <c r="V107" s="9">
        <v>0</v>
      </c>
      <c r="W107" s="48">
        <v>0</v>
      </c>
      <c r="X107" s="47">
        <v>0</v>
      </c>
      <c r="Y107" s="9">
        <v>0</v>
      </c>
      <c r="Z107" s="48">
        <v>0</v>
      </c>
      <c r="AA107" s="8">
        <f t="shared" si="6"/>
        <v>0</v>
      </c>
      <c r="AB107" s="16">
        <f t="shared" si="7"/>
        <v>0</v>
      </c>
      <c r="AC107" s="5"/>
      <c r="AD107" s="6"/>
      <c r="AE107" s="5"/>
      <c r="AF107" s="5"/>
      <c r="AG107" s="5"/>
      <c r="AH107" s="2"/>
      <c r="AI107" s="1"/>
      <c r="AJ107" s="1"/>
      <c r="AK107" s="1"/>
      <c r="AL107" s="2"/>
      <c r="AM107" s="1"/>
      <c r="AN107" s="1"/>
      <c r="AO107" s="1"/>
      <c r="AP107" s="2"/>
      <c r="AQ107" s="1"/>
      <c r="AR107" s="1"/>
      <c r="AS107" s="1"/>
      <c r="AT107" s="2"/>
      <c r="AU107" s="1"/>
      <c r="AV107" s="1"/>
      <c r="AW107" s="1"/>
      <c r="AX107" s="2"/>
      <c r="AY107" s="1"/>
      <c r="AZ107" s="1"/>
      <c r="BA107" s="1"/>
      <c r="BB107" s="2"/>
      <c r="BC107" s="1"/>
      <c r="BD107" s="1"/>
      <c r="BE107" s="1"/>
      <c r="BF107" s="2"/>
      <c r="BG107" s="1"/>
      <c r="BH107" s="1"/>
      <c r="BI107" s="1"/>
      <c r="BJ107" s="2"/>
      <c r="BK107" s="1"/>
      <c r="BL107" s="1"/>
      <c r="BM107" s="1"/>
      <c r="BN107" s="2"/>
      <c r="BO107" s="1"/>
      <c r="BP107" s="1"/>
      <c r="BQ107" s="1"/>
      <c r="BR107" s="2"/>
      <c r="BS107" s="1"/>
      <c r="BT107" s="1"/>
      <c r="BU107" s="1"/>
      <c r="BV107" s="2"/>
      <c r="BW107" s="1"/>
      <c r="BX107" s="1"/>
      <c r="BY107" s="1"/>
      <c r="BZ107" s="2"/>
      <c r="CA107" s="1"/>
      <c r="CB107" s="1"/>
      <c r="CC107" s="1"/>
      <c r="CD107" s="2"/>
      <c r="CE107" s="1"/>
      <c r="CF107" s="1"/>
      <c r="CG107" s="1"/>
      <c r="CH107" s="2"/>
      <c r="CI107" s="1"/>
      <c r="CJ107" s="1"/>
      <c r="CK107" s="1"/>
      <c r="CL107" s="2"/>
      <c r="CM107" s="1"/>
      <c r="CN107" s="1"/>
      <c r="CO107" s="1"/>
      <c r="CP107" s="2"/>
      <c r="CQ107" s="1"/>
      <c r="CR107" s="1"/>
      <c r="CS107" s="1"/>
    </row>
    <row r="108" spans="1:172" x14ac:dyDescent="0.3">
      <c r="A108" s="57">
        <v>2013</v>
      </c>
      <c r="B108" s="58" t="s">
        <v>16</v>
      </c>
      <c r="C108" s="47">
        <v>0</v>
      </c>
      <c r="D108" s="9">
        <v>0</v>
      </c>
      <c r="E108" s="48">
        <v>0</v>
      </c>
      <c r="F108" s="47">
        <v>0</v>
      </c>
      <c r="G108" s="9">
        <v>0</v>
      </c>
      <c r="H108" s="48">
        <v>0</v>
      </c>
      <c r="I108" s="47">
        <v>0</v>
      </c>
      <c r="J108" s="9">
        <v>0</v>
      </c>
      <c r="K108" s="48">
        <v>0</v>
      </c>
      <c r="L108" s="47">
        <v>0</v>
      </c>
      <c r="M108" s="9">
        <v>0</v>
      </c>
      <c r="N108" s="48">
        <v>0</v>
      </c>
      <c r="O108" s="47">
        <v>0</v>
      </c>
      <c r="P108" s="9">
        <v>0</v>
      </c>
      <c r="Q108" s="48">
        <v>0</v>
      </c>
      <c r="R108" s="47">
        <v>0</v>
      </c>
      <c r="S108" s="9">
        <v>0</v>
      </c>
      <c r="T108" s="48">
        <v>0</v>
      </c>
      <c r="U108" s="47">
        <v>0</v>
      </c>
      <c r="V108" s="9">
        <v>0</v>
      </c>
      <c r="W108" s="48">
        <v>0</v>
      </c>
      <c r="X108" s="47">
        <v>0</v>
      </c>
      <c r="Y108" s="9">
        <v>0</v>
      </c>
      <c r="Z108" s="48">
        <v>0</v>
      </c>
      <c r="AA108" s="8">
        <f t="shared" si="6"/>
        <v>0</v>
      </c>
      <c r="AB108" s="16">
        <f t="shared" si="7"/>
        <v>0</v>
      </c>
      <c r="AC108" s="5"/>
      <c r="AD108" s="6"/>
      <c r="AE108" s="5"/>
      <c r="AF108" s="5"/>
      <c r="AG108" s="5"/>
      <c r="AH108" s="2"/>
      <c r="AI108" s="1"/>
      <c r="AJ108" s="1"/>
      <c r="AK108" s="1"/>
      <c r="AL108" s="2"/>
      <c r="AM108" s="1"/>
      <c r="AN108" s="1"/>
      <c r="AO108" s="1"/>
      <c r="AP108" s="2"/>
      <c r="AQ108" s="1"/>
      <c r="AR108" s="1"/>
      <c r="AS108" s="1"/>
      <c r="AT108" s="2"/>
      <c r="AU108" s="1"/>
      <c r="AV108" s="1"/>
      <c r="AW108" s="1"/>
      <c r="AX108" s="2"/>
      <c r="AY108" s="1"/>
      <c r="AZ108" s="1"/>
      <c r="BA108" s="1"/>
      <c r="BB108" s="2"/>
      <c r="BC108" s="1"/>
      <c r="BD108" s="1"/>
      <c r="BE108" s="1"/>
      <c r="BF108" s="2"/>
      <c r="BG108" s="1"/>
      <c r="BH108" s="1"/>
      <c r="BI108" s="1"/>
      <c r="BJ108" s="2"/>
      <c r="BK108" s="1"/>
      <c r="BL108" s="1"/>
      <c r="BM108" s="1"/>
      <c r="BN108" s="2"/>
      <c r="BO108" s="1"/>
      <c r="BP108" s="1"/>
      <c r="BQ108" s="1"/>
      <c r="BR108" s="2"/>
      <c r="BS108" s="1"/>
      <c r="BT108" s="1"/>
      <c r="BU108" s="1"/>
      <c r="BV108" s="2"/>
      <c r="BW108" s="1"/>
      <c r="BX108" s="1"/>
      <c r="BY108" s="1"/>
      <c r="BZ108" s="2"/>
      <c r="CA108" s="1"/>
      <c r="CB108" s="1"/>
      <c r="CC108" s="1"/>
      <c r="CD108" s="2"/>
      <c r="CE108" s="1"/>
      <c r="CF108" s="1"/>
      <c r="CG108" s="1"/>
      <c r="CH108" s="2"/>
      <c r="CI108" s="1"/>
      <c r="CJ108" s="1"/>
      <c r="CK108" s="1"/>
      <c r="CL108" s="2"/>
      <c r="CM108" s="1"/>
      <c r="CN108" s="1"/>
      <c r="CO108" s="1"/>
      <c r="CP108" s="2"/>
      <c r="CQ108" s="1"/>
      <c r="CR108" s="1"/>
      <c r="CS108" s="1"/>
    </row>
    <row r="109" spans="1:172" ht="15" thickBot="1" x14ac:dyDescent="0.35">
      <c r="A109" s="59"/>
      <c r="B109" s="60" t="s">
        <v>17</v>
      </c>
      <c r="C109" s="50">
        <f>SUM(C97:C108)</f>
        <v>0</v>
      </c>
      <c r="D109" s="27">
        <f>SUM(D97:D108)</f>
        <v>0</v>
      </c>
      <c r="E109" s="51"/>
      <c r="F109" s="50">
        <f>SUM(F97:F108)</f>
        <v>0</v>
      </c>
      <c r="G109" s="27">
        <f>SUM(G97:G108)</f>
        <v>0</v>
      </c>
      <c r="H109" s="51"/>
      <c r="I109" s="50">
        <f t="shared" ref="I109:J109" si="8">SUM(I97:I108)</f>
        <v>0</v>
      </c>
      <c r="J109" s="27">
        <f t="shared" si="8"/>
        <v>0</v>
      </c>
      <c r="K109" s="51"/>
      <c r="L109" s="50">
        <f>SUM(L97:L108)</f>
        <v>0</v>
      </c>
      <c r="M109" s="27">
        <f>SUM(M97:M108)</f>
        <v>0</v>
      </c>
      <c r="N109" s="51"/>
      <c r="O109" s="50">
        <f>SUM(O97:O108)</f>
        <v>0</v>
      </c>
      <c r="P109" s="27">
        <f>SUM(P97:P108)</f>
        <v>0</v>
      </c>
      <c r="Q109" s="51"/>
      <c r="R109" s="50">
        <f t="shared" ref="R109:S109" si="9">SUM(R97:R108)</f>
        <v>0</v>
      </c>
      <c r="S109" s="27">
        <f t="shared" si="9"/>
        <v>0</v>
      </c>
      <c r="T109" s="51"/>
      <c r="U109" s="50">
        <f t="shared" ref="U109:V109" si="10">SUM(U97:U108)</f>
        <v>0</v>
      </c>
      <c r="V109" s="27">
        <f t="shared" si="10"/>
        <v>0</v>
      </c>
      <c r="W109" s="51"/>
      <c r="X109" s="50">
        <f t="shared" ref="X109:Y109" si="11">SUM(X97:X108)</f>
        <v>0</v>
      </c>
      <c r="Y109" s="27">
        <f t="shared" si="11"/>
        <v>0</v>
      </c>
      <c r="Z109" s="51"/>
      <c r="AA109" s="28">
        <f t="shared" si="6"/>
        <v>0</v>
      </c>
      <c r="AB109" s="29">
        <f t="shared" si="7"/>
        <v>0</v>
      </c>
      <c r="AC109" s="5"/>
      <c r="AD109" s="6"/>
      <c r="AE109" s="5"/>
      <c r="AF109" s="5"/>
      <c r="AG109" s="5"/>
      <c r="AH109" s="2"/>
      <c r="AI109" s="1"/>
      <c r="AJ109" s="1"/>
      <c r="AK109" s="1"/>
      <c r="AL109" s="2"/>
      <c r="AM109" s="1"/>
      <c r="AN109" s="1"/>
      <c r="AO109" s="1"/>
      <c r="AP109" s="2"/>
      <c r="AQ109" s="1"/>
      <c r="AR109" s="1"/>
      <c r="AS109" s="1"/>
      <c r="AT109" s="2"/>
      <c r="AU109" s="1"/>
      <c r="AV109" s="1"/>
      <c r="AW109" s="1"/>
      <c r="AX109" s="2"/>
      <c r="AY109" s="1"/>
      <c r="AZ109" s="1"/>
      <c r="BA109" s="1"/>
      <c r="BB109" s="2"/>
      <c r="BC109" s="1"/>
      <c r="BD109" s="1"/>
      <c r="BE109" s="1"/>
      <c r="BF109" s="2"/>
      <c r="BG109" s="1"/>
      <c r="BH109" s="1"/>
      <c r="BI109" s="1"/>
      <c r="BJ109" s="2"/>
      <c r="BK109" s="1"/>
      <c r="BL109" s="1"/>
      <c r="BM109" s="1"/>
      <c r="BN109" s="2"/>
      <c r="BO109" s="1"/>
      <c r="BP109" s="1"/>
      <c r="BQ109" s="1"/>
      <c r="BR109" s="2"/>
      <c r="BS109" s="1"/>
      <c r="BT109" s="1"/>
      <c r="BU109" s="1"/>
      <c r="BV109" s="2"/>
      <c r="BW109" s="1"/>
      <c r="BX109" s="1"/>
      <c r="BY109" s="1"/>
      <c r="BZ109" s="2"/>
      <c r="CA109" s="1"/>
      <c r="CB109" s="1"/>
      <c r="CC109" s="1"/>
      <c r="CD109" s="2"/>
      <c r="CE109" s="1"/>
      <c r="CF109" s="1"/>
      <c r="CG109" s="1"/>
      <c r="CH109" s="2"/>
      <c r="CI109" s="1"/>
      <c r="CJ109" s="1"/>
      <c r="CK109" s="1"/>
      <c r="CL109" s="2"/>
      <c r="CM109" s="1"/>
      <c r="CN109" s="1"/>
      <c r="CO109" s="1"/>
      <c r="CP109" s="2"/>
      <c r="CQ109" s="1"/>
      <c r="CR109" s="1"/>
      <c r="CS109" s="1"/>
      <c r="CX109" s="3"/>
      <c r="DC109" s="3"/>
      <c r="DH109" s="3"/>
      <c r="DM109" s="3"/>
      <c r="DR109" s="3"/>
      <c r="DW109" s="3"/>
      <c r="EB109" s="3"/>
      <c r="EG109" s="3"/>
      <c r="EL109" s="3"/>
      <c r="EQ109" s="3"/>
      <c r="EV109" s="3"/>
      <c r="FA109" s="3"/>
      <c r="FF109" s="3"/>
      <c r="FK109" s="3"/>
      <c r="FP109" s="3"/>
    </row>
    <row r="110" spans="1:172" x14ac:dyDescent="0.3">
      <c r="A110" s="57">
        <v>2014</v>
      </c>
      <c r="B110" s="58" t="s">
        <v>5</v>
      </c>
      <c r="C110" s="47">
        <v>0</v>
      </c>
      <c r="D110" s="9">
        <v>0</v>
      </c>
      <c r="E110" s="48">
        <v>0</v>
      </c>
      <c r="F110" s="47">
        <v>0</v>
      </c>
      <c r="G110" s="9">
        <v>0</v>
      </c>
      <c r="H110" s="48">
        <v>0</v>
      </c>
      <c r="I110" s="47">
        <v>0</v>
      </c>
      <c r="J110" s="9">
        <v>0</v>
      </c>
      <c r="K110" s="48">
        <v>0</v>
      </c>
      <c r="L110" s="47">
        <v>0</v>
      </c>
      <c r="M110" s="9">
        <v>0</v>
      </c>
      <c r="N110" s="48">
        <v>0</v>
      </c>
      <c r="O110" s="47">
        <v>0</v>
      </c>
      <c r="P110" s="9">
        <v>0</v>
      </c>
      <c r="Q110" s="48">
        <v>0</v>
      </c>
      <c r="R110" s="47">
        <v>0</v>
      </c>
      <c r="S110" s="9">
        <v>0</v>
      </c>
      <c r="T110" s="48">
        <v>0</v>
      </c>
      <c r="U110" s="47">
        <v>0</v>
      </c>
      <c r="V110" s="9">
        <v>0</v>
      </c>
      <c r="W110" s="48">
        <v>0</v>
      </c>
      <c r="X110" s="47">
        <v>0</v>
      </c>
      <c r="Y110" s="9">
        <v>0</v>
      </c>
      <c r="Z110" s="48">
        <v>0</v>
      </c>
      <c r="AA110" s="8">
        <f t="shared" si="6"/>
        <v>0</v>
      </c>
      <c r="AB110" s="16">
        <f t="shared" si="7"/>
        <v>0</v>
      </c>
    </row>
    <row r="111" spans="1:172" x14ac:dyDescent="0.3">
      <c r="A111" s="57">
        <v>2014</v>
      </c>
      <c r="B111" s="58" t="s">
        <v>6</v>
      </c>
      <c r="C111" s="47">
        <v>0</v>
      </c>
      <c r="D111" s="9">
        <v>0</v>
      </c>
      <c r="E111" s="48">
        <v>0</v>
      </c>
      <c r="F111" s="47">
        <v>0</v>
      </c>
      <c r="G111" s="9">
        <v>0</v>
      </c>
      <c r="H111" s="48">
        <v>0</v>
      </c>
      <c r="I111" s="47">
        <v>0</v>
      </c>
      <c r="J111" s="9">
        <v>0</v>
      </c>
      <c r="K111" s="48">
        <v>0</v>
      </c>
      <c r="L111" s="47">
        <v>0</v>
      </c>
      <c r="M111" s="9">
        <v>0</v>
      </c>
      <c r="N111" s="48">
        <v>0</v>
      </c>
      <c r="O111" s="47">
        <v>0</v>
      </c>
      <c r="P111" s="9">
        <v>0</v>
      </c>
      <c r="Q111" s="48">
        <v>0</v>
      </c>
      <c r="R111" s="47">
        <v>0</v>
      </c>
      <c r="S111" s="9">
        <v>0</v>
      </c>
      <c r="T111" s="48">
        <v>0</v>
      </c>
      <c r="U111" s="47">
        <v>0</v>
      </c>
      <c r="V111" s="9">
        <v>0</v>
      </c>
      <c r="W111" s="48">
        <v>0</v>
      </c>
      <c r="X111" s="47">
        <v>0</v>
      </c>
      <c r="Y111" s="9">
        <v>0</v>
      </c>
      <c r="Z111" s="48">
        <v>0</v>
      </c>
      <c r="AA111" s="8">
        <f t="shared" si="6"/>
        <v>0</v>
      </c>
      <c r="AB111" s="16">
        <f t="shared" si="7"/>
        <v>0</v>
      </c>
    </row>
    <row r="112" spans="1:172" x14ac:dyDescent="0.3">
      <c r="A112" s="57">
        <v>2014</v>
      </c>
      <c r="B112" s="58" t="s">
        <v>7</v>
      </c>
      <c r="C112" s="47">
        <v>0</v>
      </c>
      <c r="D112" s="9">
        <v>0</v>
      </c>
      <c r="E112" s="48">
        <v>0</v>
      </c>
      <c r="F112" s="47">
        <v>0</v>
      </c>
      <c r="G112" s="9">
        <v>0</v>
      </c>
      <c r="H112" s="48">
        <v>0</v>
      </c>
      <c r="I112" s="47">
        <v>0</v>
      </c>
      <c r="J112" s="9">
        <v>0</v>
      </c>
      <c r="K112" s="48">
        <v>0</v>
      </c>
      <c r="L112" s="47">
        <v>0</v>
      </c>
      <c r="M112" s="9">
        <v>0</v>
      </c>
      <c r="N112" s="48">
        <v>0</v>
      </c>
      <c r="O112" s="47">
        <v>0</v>
      </c>
      <c r="P112" s="9">
        <v>0</v>
      </c>
      <c r="Q112" s="48">
        <v>0</v>
      </c>
      <c r="R112" s="47">
        <v>0</v>
      </c>
      <c r="S112" s="9">
        <v>0</v>
      </c>
      <c r="T112" s="48">
        <v>0</v>
      </c>
      <c r="U112" s="47">
        <v>0</v>
      </c>
      <c r="V112" s="9">
        <v>0</v>
      </c>
      <c r="W112" s="48">
        <v>0</v>
      </c>
      <c r="X112" s="47">
        <v>0</v>
      </c>
      <c r="Y112" s="9">
        <v>0</v>
      </c>
      <c r="Z112" s="48">
        <v>0</v>
      </c>
      <c r="AA112" s="8">
        <f t="shared" si="6"/>
        <v>0</v>
      </c>
      <c r="AB112" s="16">
        <f t="shared" si="7"/>
        <v>0</v>
      </c>
    </row>
    <row r="113" spans="1:28" x14ac:dyDescent="0.3">
      <c r="A113" s="57">
        <v>2014</v>
      </c>
      <c r="B113" s="58" t="s">
        <v>8</v>
      </c>
      <c r="C113" s="47">
        <v>0</v>
      </c>
      <c r="D113" s="9">
        <v>0</v>
      </c>
      <c r="E113" s="48">
        <v>0</v>
      </c>
      <c r="F113" s="47">
        <v>0</v>
      </c>
      <c r="G113" s="9">
        <v>0</v>
      </c>
      <c r="H113" s="48">
        <v>0</v>
      </c>
      <c r="I113" s="47">
        <v>0</v>
      </c>
      <c r="J113" s="9">
        <v>0</v>
      </c>
      <c r="K113" s="48">
        <v>0</v>
      </c>
      <c r="L113" s="47">
        <v>0</v>
      </c>
      <c r="M113" s="9">
        <v>0</v>
      </c>
      <c r="N113" s="48">
        <v>0</v>
      </c>
      <c r="O113" s="47">
        <v>0</v>
      </c>
      <c r="P113" s="9">
        <v>0</v>
      </c>
      <c r="Q113" s="48">
        <v>0</v>
      </c>
      <c r="R113" s="47">
        <v>0</v>
      </c>
      <c r="S113" s="9">
        <v>0</v>
      </c>
      <c r="T113" s="48">
        <v>0</v>
      </c>
      <c r="U113" s="47">
        <v>0</v>
      </c>
      <c r="V113" s="9">
        <v>0</v>
      </c>
      <c r="W113" s="48">
        <v>0</v>
      </c>
      <c r="X113" s="47">
        <v>0</v>
      </c>
      <c r="Y113" s="9">
        <v>0</v>
      </c>
      <c r="Z113" s="48">
        <v>0</v>
      </c>
      <c r="AA113" s="8">
        <f t="shared" si="6"/>
        <v>0</v>
      </c>
      <c r="AB113" s="16">
        <f t="shared" si="7"/>
        <v>0</v>
      </c>
    </row>
    <row r="114" spans="1:28" x14ac:dyDescent="0.3">
      <c r="A114" s="57">
        <v>2014</v>
      </c>
      <c r="B114" s="58" t="s">
        <v>9</v>
      </c>
      <c r="C114" s="49">
        <v>0</v>
      </c>
      <c r="D114" s="15">
        <v>0</v>
      </c>
      <c r="E114" s="48">
        <v>0</v>
      </c>
      <c r="F114" s="49">
        <v>0</v>
      </c>
      <c r="G114" s="15">
        <v>0</v>
      </c>
      <c r="H114" s="48">
        <v>0</v>
      </c>
      <c r="I114" s="47">
        <v>0</v>
      </c>
      <c r="J114" s="9">
        <v>0</v>
      </c>
      <c r="K114" s="48">
        <v>0</v>
      </c>
      <c r="L114" s="49">
        <v>0</v>
      </c>
      <c r="M114" s="15">
        <v>0</v>
      </c>
      <c r="N114" s="48">
        <v>0</v>
      </c>
      <c r="O114" s="49">
        <v>0</v>
      </c>
      <c r="P114" s="15">
        <v>0</v>
      </c>
      <c r="Q114" s="48">
        <v>0</v>
      </c>
      <c r="R114" s="47">
        <v>0</v>
      </c>
      <c r="S114" s="9">
        <v>0</v>
      </c>
      <c r="T114" s="48">
        <v>0</v>
      </c>
      <c r="U114" s="47">
        <v>0</v>
      </c>
      <c r="V114" s="9">
        <v>0</v>
      </c>
      <c r="W114" s="48">
        <v>0</v>
      </c>
      <c r="X114" s="47">
        <v>0</v>
      </c>
      <c r="Y114" s="9">
        <v>0</v>
      </c>
      <c r="Z114" s="48">
        <v>0</v>
      </c>
      <c r="AA114" s="8">
        <f t="shared" si="6"/>
        <v>0</v>
      </c>
      <c r="AB114" s="16">
        <f t="shared" si="7"/>
        <v>0</v>
      </c>
    </row>
    <row r="115" spans="1:28" x14ac:dyDescent="0.3">
      <c r="A115" s="57">
        <v>2014</v>
      </c>
      <c r="B115" s="58" t="s">
        <v>10</v>
      </c>
      <c r="C115" s="47">
        <v>0</v>
      </c>
      <c r="D115" s="9">
        <v>0</v>
      </c>
      <c r="E115" s="48">
        <v>0</v>
      </c>
      <c r="F115" s="47">
        <v>0</v>
      </c>
      <c r="G115" s="9">
        <v>0</v>
      </c>
      <c r="H115" s="48">
        <v>0</v>
      </c>
      <c r="I115" s="47">
        <v>0</v>
      </c>
      <c r="J115" s="9">
        <v>0</v>
      </c>
      <c r="K115" s="48">
        <v>0</v>
      </c>
      <c r="L115" s="47">
        <v>0</v>
      </c>
      <c r="M115" s="9">
        <v>0</v>
      </c>
      <c r="N115" s="48">
        <v>0</v>
      </c>
      <c r="O115" s="47">
        <v>0</v>
      </c>
      <c r="P115" s="9">
        <v>0</v>
      </c>
      <c r="Q115" s="48">
        <v>0</v>
      </c>
      <c r="R115" s="47">
        <v>0</v>
      </c>
      <c r="S115" s="9">
        <v>0</v>
      </c>
      <c r="T115" s="48">
        <v>0</v>
      </c>
      <c r="U115" s="47">
        <v>0</v>
      </c>
      <c r="V115" s="9">
        <v>0</v>
      </c>
      <c r="W115" s="48">
        <v>0</v>
      </c>
      <c r="X115" s="47">
        <v>0</v>
      </c>
      <c r="Y115" s="9">
        <v>0</v>
      </c>
      <c r="Z115" s="48">
        <v>0</v>
      </c>
      <c r="AA115" s="8">
        <f t="shared" si="6"/>
        <v>0</v>
      </c>
      <c r="AB115" s="16">
        <f t="shared" si="7"/>
        <v>0</v>
      </c>
    </row>
    <row r="116" spans="1:28" x14ac:dyDescent="0.3">
      <c r="A116" s="57">
        <v>2014</v>
      </c>
      <c r="B116" s="58" t="s">
        <v>11</v>
      </c>
      <c r="C116" s="47">
        <v>0</v>
      </c>
      <c r="D116" s="9">
        <v>0</v>
      </c>
      <c r="E116" s="48">
        <v>0</v>
      </c>
      <c r="F116" s="47">
        <v>0</v>
      </c>
      <c r="G116" s="9">
        <v>0</v>
      </c>
      <c r="H116" s="48">
        <v>0</v>
      </c>
      <c r="I116" s="47">
        <v>0</v>
      </c>
      <c r="J116" s="9">
        <v>0</v>
      </c>
      <c r="K116" s="48">
        <v>0</v>
      </c>
      <c r="L116" s="47">
        <v>0</v>
      </c>
      <c r="M116" s="9">
        <v>0</v>
      </c>
      <c r="N116" s="48">
        <v>0</v>
      </c>
      <c r="O116" s="47">
        <v>0</v>
      </c>
      <c r="P116" s="9">
        <v>0</v>
      </c>
      <c r="Q116" s="48">
        <v>0</v>
      </c>
      <c r="R116" s="47">
        <v>0</v>
      </c>
      <c r="S116" s="9">
        <v>0</v>
      </c>
      <c r="T116" s="48">
        <v>0</v>
      </c>
      <c r="U116" s="47">
        <v>0</v>
      </c>
      <c r="V116" s="9">
        <v>0</v>
      </c>
      <c r="W116" s="48">
        <v>0</v>
      </c>
      <c r="X116" s="47">
        <v>0</v>
      </c>
      <c r="Y116" s="9">
        <v>0</v>
      </c>
      <c r="Z116" s="48">
        <v>0</v>
      </c>
      <c r="AA116" s="8">
        <f t="shared" si="6"/>
        <v>0</v>
      </c>
      <c r="AB116" s="16">
        <f t="shared" si="7"/>
        <v>0</v>
      </c>
    </row>
    <row r="117" spans="1:28" x14ac:dyDescent="0.3">
      <c r="A117" s="57">
        <v>2014</v>
      </c>
      <c r="B117" s="58" t="s">
        <v>12</v>
      </c>
      <c r="C117" s="47">
        <v>0</v>
      </c>
      <c r="D117" s="9">
        <v>0</v>
      </c>
      <c r="E117" s="48">
        <v>0</v>
      </c>
      <c r="F117" s="47">
        <v>0</v>
      </c>
      <c r="G117" s="9">
        <v>0</v>
      </c>
      <c r="H117" s="48">
        <v>0</v>
      </c>
      <c r="I117" s="47">
        <v>0</v>
      </c>
      <c r="J117" s="9">
        <v>0</v>
      </c>
      <c r="K117" s="48">
        <v>0</v>
      </c>
      <c r="L117" s="47">
        <v>0</v>
      </c>
      <c r="M117" s="9">
        <v>0</v>
      </c>
      <c r="N117" s="48">
        <v>0</v>
      </c>
      <c r="O117" s="47">
        <v>0</v>
      </c>
      <c r="P117" s="9">
        <v>0</v>
      </c>
      <c r="Q117" s="48">
        <v>0</v>
      </c>
      <c r="R117" s="52">
        <v>0</v>
      </c>
      <c r="S117" s="9">
        <v>0</v>
      </c>
      <c r="T117" s="48">
        <v>0</v>
      </c>
      <c r="U117" s="47">
        <v>0</v>
      </c>
      <c r="V117" s="9">
        <v>0</v>
      </c>
      <c r="W117" s="48">
        <v>0</v>
      </c>
      <c r="X117" s="47">
        <v>0</v>
      </c>
      <c r="Y117" s="9">
        <v>0</v>
      </c>
      <c r="Z117" s="48">
        <v>0</v>
      </c>
      <c r="AA117" s="8">
        <f t="shared" si="6"/>
        <v>0</v>
      </c>
      <c r="AB117" s="16">
        <f t="shared" si="7"/>
        <v>0</v>
      </c>
    </row>
    <row r="118" spans="1:28" x14ac:dyDescent="0.3">
      <c r="A118" s="57">
        <v>2014</v>
      </c>
      <c r="B118" s="58" t="s">
        <v>13</v>
      </c>
      <c r="C118" s="47">
        <v>0</v>
      </c>
      <c r="D118" s="9">
        <v>0</v>
      </c>
      <c r="E118" s="48">
        <v>0</v>
      </c>
      <c r="F118" s="47">
        <v>0</v>
      </c>
      <c r="G118" s="9">
        <v>0</v>
      </c>
      <c r="H118" s="48">
        <v>0</v>
      </c>
      <c r="I118" s="47">
        <v>0</v>
      </c>
      <c r="J118" s="9">
        <v>0</v>
      </c>
      <c r="K118" s="48">
        <v>0</v>
      </c>
      <c r="L118" s="47">
        <v>0</v>
      </c>
      <c r="M118" s="9">
        <v>0</v>
      </c>
      <c r="N118" s="48">
        <v>0</v>
      </c>
      <c r="O118" s="47">
        <v>0</v>
      </c>
      <c r="P118" s="9">
        <v>0</v>
      </c>
      <c r="Q118" s="48">
        <v>0</v>
      </c>
      <c r="R118" s="52">
        <v>0</v>
      </c>
      <c r="S118" s="9">
        <v>0</v>
      </c>
      <c r="T118" s="48">
        <v>0</v>
      </c>
      <c r="U118" s="47">
        <v>0</v>
      </c>
      <c r="V118" s="9">
        <v>0</v>
      </c>
      <c r="W118" s="48">
        <v>0</v>
      </c>
      <c r="X118" s="47">
        <v>0</v>
      </c>
      <c r="Y118" s="9">
        <v>0</v>
      </c>
      <c r="Z118" s="48">
        <v>0</v>
      </c>
      <c r="AA118" s="8">
        <f t="shared" si="6"/>
        <v>0</v>
      </c>
      <c r="AB118" s="16">
        <f t="shared" si="7"/>
        <v>0</v>
      </c>
    </row>
    <row r="119" spans="1:28" x14ac:dyDescent="0.3">
      <c r="A119" s="57">
        <v>2014</v>
      </c>
      <c r="B119" s="58" t="s">
        <v>14</v>
      </c>
      <c r="C119" s="47">
        <v>0</v>
      </c>
      <c r="D119" s="9">
        <v>0</v>
      </c>
      <c r="E119" s="48">
        <v>0</v>
      </c>
      <c r="F119" s="47">
        <v>0</v>
      </c>
      <c r="G119" s="9">
        <v>0</v>
      </c>
      <c r="H119" s="48">
        <v>0</v>
      </c>
      <c r="I119" s="47">
        <v>0</v>
      </c>
      <c r="J119" s="9">
        <v>0</v>
      </c>
      <c r="K119" s="48">
        <v>0</v>
      </c>
      <c r="L119" s="47">
        <v>0</v>
      </c>
      <c r="M119" s="9">
        <v>0</v>
      </c>
      <c r="N119" s="48">
        <v>0</v>
      </c>
      <c r="O119" s="47">
        <v>0</v>
      </c>
      <c r="P119" s="9">
        <v>0</v>
      </c>
      <c r="Q119" s="48">
        <v>0</v>
      </c>
      <c r="R119" s="52">
        <v>0</v>
      </c>
      <c r="S119" s="9">
        <v>0</v>
      </c>
      <c r="T119" s="48">
        <v>0</v>
      </c>
      <c r="U119" s="47">
        <v>0</v>
      </c>
      <c r="V119" s="9">
        <v>0</v>
      </c>
      <c r="W119" s="48">
        <v>0</v>
      </c>
      <c r="X119" s="47">
        <v>0</v>
      </c>
      <c r="Y119" s="9">
        <v>0</v>
      </c>
      <c r="Z119" s="48">
        <v>0</v>
      </c>
      <c r="AA119" s="8">
        <f t="shared" si="6"/>
        <v>0</v>
      </c>
      <c r="AB119" s="16">
        <f t="shared" si="7"/>
        <v>0</v>
      </c>
    </row>
    <row r="120" spans="1:28" x14ac:dyDescent="0.3">
      <c r="A120" s="57">
        <v>2014</v>
      </c>
      <c r="B120" s="58" t="s">
        <v>15</v>
      </c>
      <c r="C120" s="47">
        <v>0</v>
      </c>
      <c r="D120" s="9">
        <v>0</v>
      </c>
      <c r="E120" s="48">
        <v>0</v>
      </c>
      <c r="F120" s="47">
        <v>0</v>
      </c>
      <c r="G120" s="9">
        <v>0</v>
      </c>
      <c r="H120" s="48">
        <v>0</v>
      </c>
      <c r="I120" s="47">
        <v>0</v>
      </c>
      <c r="J120" s="9">
        <v>0</v>
      </c>
      <c r="K120" s="48">
        <v>0</v>
      </c>
      <c r="L120" s="47">
        <v>0</v>
      </c>
      <c r="M120" s="9">
        <v>0</v>
      </c>
      <c r="N120" s="48">
        <v>0</v>
      </c>
      <c r="O120" s="47">
        <v>0</v>
      </c>
      <c r="P120" s="9">
        <v>0</v>
      </c>
      <c r="Q120" s="48">
        <v>0</v>
      </c>
      <c r="R120" s="52">
        <v>0</v>
      </c>
      <c r="S120" s="9">
        <v>0</v>
      </c>
      <c r="T120" s="48">
        <v>0</v>
      </c>
      <c r="U120" s="47">
        <v>0</v>
      </c>
      <c r="V120" s="9">
        <v>0</v>
      </c>
      <c r="W120" s="48">
        <v>0</v>
      </c>
      <c r="X120" s="47">
        <v>0</v>
      </c>
      <c r="Y120" s="9">
        <v>0</v>
      </c>
      <c r="Z120" s="48">
        <v>0</v>
      </c>
      <c r="AA120" s="8">
        <f t="shared" si="6"/>
        <v>0</v>
      </c>
      <c r="AB120" s="16">
        <f t="shared" si="7"/>
        <v>0</v>
      </c>
    </row>
    <row r="121" spans="1:28" x14ac:dyDescent="0.3">
      <c r="A121" s="57">
        <v>2014</v>
      </c>
      <c r="B121" s="58" t="s">
        <v>16</v>
      </c>
      <c r="C121" s="47">
        <v>0</v>
      </c>
      <c r="D121" s="9">
        <v>0</v>
      </c>
      <c r="E121" s="48">
        <v>0</v>
      </c>
      <c r="F121" s="47">
        <v>0</v>
      </c>
      <c r="G121" s="9">
        <v>0</v>
      </c>
      <c r="H121" s="48">
        <v>0</v>
      </c>
      <c r="I121" s="47">
        <v>0</v>
      </c>
      <c r="J121" s="9">
        <v>0</v>
      </c>
      <c r="K121" s="48">
        <v>0</v>
      </c>
      <c r="L121" s="47">
        <v>0</v>
      </c>
      <c r="M121" s="9">
        <v>0</v>
      </c>
      <c r="N121" s="48">
        <v>0</v>
      </c>
      <c r="O121" s="47">
        <v>0</v>
      </c>
      <c r="P121" s="9">
        <v>0</v>
      </c>
      <c r="Q121" s="48">
        <v>0</v>
      </c>
      <c r="R121" s="52">
        <v>1.1499999999999999</v>
      </c>
      <c r="S121" s="9">
        <v>5.36</v>
      </c>
      <c r="T121" s="48">
        <f t="shared" ref="T121" si="12">S121/R121*1000</f>
        <v>4660.8695652173919</v>
      </c>
      <c r="U121" s="47">
        <v>0</v>
      </c>
      <c r="V121" s="9">
        <v>0</v>
      </c>
      <c r="W121" s="48">
        <v>0</v>
      </c>
      <c r="X121" s="47">
        <v>0</v>
      </c>
      <c r="Y121" s="9">
        <v>0</v>
      </c>
      <c r="Z121" s="48">
        <v>0</v>
      </c>
      <c r="AA121" s="8">
        <f t="shared" si="6"/>
        <v>1.1499999999999999</v>
      </c>
      <c r="AB121" s="16">
        <f t="shared" si="7"/>
        <v>5.36</v>
      </c>
    </row>
    <row r="122" spans="1:28" ht="15" thickBot="1" x14ac:dyDescent="0.35">
      <c r="A122" s="59"/>
      <c r="B122" s="60" t="s">
        <v>17</v>
      </c>
      <c r="C122" s="50">
        <f>SUM(C110:C121)</f>
        <v>0</v>
      </c>
      <c r="D122" s="27">
        <f>SUM(D110:D121)</f>
        <v>0</v>
      </c>
      <c r="E122" s="51"/>
      <c r="F122" s="50">
        <f>SUM(F110:F121)</f>
        <v>0</v>
      </c>
      <c r="G122" s="27">
        <f>SUM(G110:G121)</f>
        <v>0</v>
      </c>
      <c r="H122" s="51"/>
      <c r="I122" s="50">
        <f t="shared" ref="I122:J122" si="13">SUM(I110:I121)</f>
        <v>0</v>
      </c>
      <c r="J122" s="27">
        <f t="shared" si="13"/>
        <v>0</v>
      </c>
      <c r="K122" s="51"/>
      <c r="L122" s="50">
        <f>SUM(L110:L121)</f>
        <v>0</v>
      </c>
      <c r="M122" s="27">
        <f>SUM(M110:M121)</f>
        <v>0</v>
      </c>
      <c r="N122" s="51"/>
      <c r="O122" s="50">
        <f>SUM(O110:O121)</f>
        <v>0</v>
      </c>
      <c r="P122" s="27">
        <f>SUM(P110:P121)</f>
        <v>0</v>
      </c>
      <c r="Q122" s="51"/>
      <c r="R122" s="50">
        <f t="shared" ref="R122:S122" si="14">SUM(R110:R121)</f>
        <v>1.1499999999999999</v>
      </c>
      <c r="S122" s="27">
        <f t="shared" si="14"/>
        <v>5.36</v>
      </c>
      <c r="T122" s="51"/>
      <c r="U122" s="50">
        <f t="shared" ref="U122:V122" si="15">SUM(U110:U121)</f>
        <v>0</v>
      </c>
      <c r="V122" s="27">
        <f t="shared" si="15"/>
        <v>0</v>
      </c>
      <c r="W122" s="51"/>
      <c r="X122" s="50">
        <f t="shared" ref="X122:Y122" si="16">SUM(X110:X121)</f>
        <v>0</v>
      </c>
      <c r="Y122" s="27">
        <f t="shared" si="16"/>
        <v>0</v>
      </c>
      <c r="Z122" s="51"/>
      <c r="AA122" s="28">
        <f t="shared" si="6"/>
        <v>1.1499999999999999</v>
      </c>
      <c r="AB122" s="29">
        <f t="shared" si="7"/>
        <v>5.36</v>
      </c>
    </row>
    <row r="123" spans="1:28" x14ac:dyDescent="0.3">
      <c r="A123" s="57">
        <v>2015</v>
      </c>
      <c r="B123" s="58" t="s">
        <v>5</v>
      </c>
      <c r="C123" s="47">
        <v>0</v>
      </c>
      <c r="D123" s="9">
        <v>0</v>
      </c>
      <c r="E123" s="48">
        <v>0</v>
      </c>
      <c r="F123" s="47">
        <v>0</v>
      </c>
      <c r="G123" s="9">
        <v>0</v>
      </c>
      <c r="H123" s="48">
        <v>0</v>
      </c>
      <c r="I123" s="47">
        <v>0</v>
      </c>
      <c r="J123" s="9">
        <v>0</v>
      </c>
      <c r="K123" s="48">
        <v>0</v>
      </c>
      <c r="L123" s="47">
        <v>0</v>
      </c>
      <c r="M123" s="9">
        <v>0</v>
      </c>
      <c r="N123" s="48">
        <v>0</v>
      </c>
      <c r="O123" s="47">
        <v>0</v>
      </c>
      <c r="P123" s="9">
        <v>0</v>
      </c>
      <c r="Q123" s="48">
        <v>0</v>
      </c>
      <c r="R123" s="47">
        <v>0</v>
      </c>
      <c r="S123" s="9">
        <v>0</v>
      </c>
      <c r="T123" s="48">
        <v>0</v>
      </c>
      <c r="U123" s="47">
        <v>0</v>
      </c>
      <c r="V123" s="9">
        <v>0</v>
      </c>
      <c r="W123" s="48">
        <v>0</v>
      </c>
      <c r="X123" s="47">
        <v>0</v>
      </c>
      <c r="Y123" s="9">
        <v>0</v>
      </c>
      <c r="Z123" s="48">
        <v>0</v>
      </c>
      <c r="AA123" s="8">
        <f t="shared" ref="AA123:AA148" si="17">I123+R123+X123+F123+L123</f>
        <v>0</v>
      </c>
      <c r="AB123" s="16">
        <f t="shared" ref="AB123:AB148" si="18">G123+J123+M123+S123+Y123</f>
        <v>0</v>
      </c>
    </row>
    <row r="124" spans="1:28" x14ac:dyDescent="0.3">
      <c r="A124" s="57">
        <v>2015</v>
      </c>
      <c r="B124" s="58" t="s">
        <v>6</v>
      </c>
      <c r="C124" s="47">
        <v>0</v>
      </c>
      <c r="D124" s="9">
        <v>0</v>
      </c>
      <c r="E124" s="48">
        <v>0</v>
      </c>
      <c r="F124" s="47">
        <v>0</v>
      </c>
      <c r="G124" s="9">
        <v>0</v>
      </c>
      <c r="H124" s="48">
        <v>0</v>
      </c>
      <c r="I124" s="47">
        <v>0</v>
      </c>
      <c r="J124" s="9">
        <v>0</v>
      </c>
      <c r="K124" s="48">
        <v>0</v>
      </c>
      <c r="L124" s="47">
        <v>0</v>
      </c>
      <c r="M124" s="9">
        <v>0</v>
      </c>
      <c r="N124" s="48">
        <v>0</v>
      </c>
      <c r="O124" s="47">
        <v>0</v>
      </c>
      <c r="P124" s="9">
        <v>0</v>
      </c>
      <c r="Q124" s="48">
        <v>0</v>
      </c>
      <c r="R124" s="47">
        <v>0</v>
      </c>
      <c r="S124" s="9">
        <v>0</v>
      </c>
      <c r="T124" s="48">
        <v>0</v>
      </c>
      <c r="U124" s="47">
        <v>0</v>
      </c>
      <c r="V124" s="9">
        <v>0</v>
      </c>
      <c r="W124" s="48">
        <v>0</v>
      </c>
      <c r="X124" s="47">
        <v>0</v>
      </c>
      <c r="Y124" s="9">
        <v>0</v>
      </c>
      <c r="Z124" s="48">
        <v>0</v>
      </c>
      <c r="AA124" s="8">
        <f t="shared" si="17"/>
        <v>0</v>
      </c>
      <c r="AB124" s="16">
        <f t="shared" si="18"/>
        <v>0</v>
      </c>
    </row>
    <row r="125" spans="1:28" x14ac:dyDescent="0.3">
      <c r="A125" s="57">
        <v>2015</v>
      </c>
      <c r="B125" s="58" t="s">
        <v>7</v>
      </c>
      <c r="C125" s="47">
        <v>0</v>
      </c>
      <c r="D125" s="9">
        <v>0</v>
      </c>
      <c r="E125" s="48">
        <v>0</v>
      </c>
      <c r="F125" s="47">
        <v>0</v>
      </c>
      <c r="G125" s="9">
        <v>0</v>
      </c>
      <c r="H125" s="48">
        <v>0</v>
      </c>
      <c r="I125" s="47">
        <v>0</v>
      </c>
      <c r="J125" s="9">
        <v>0</v>
      </c>
      <c r="K125" s="48">
        <v>0</v>
      </c>
      <c r="L125" s="47">
        <v>0</v>
      </c>
      <c r="M125" s="9">
        <v>0</v>
      </c>
      <c r="N125" s="48">
        <v>0</v>
      </c>
      <c r="O125" s="47">
        <v>0</v>
      </c>
      <c r="P125" s="9">
        <v>0</v>
      </c>
      <c r="Q125" s="48">
        <v>0</v>
      </c>
      <c r="R125" s="47">
        <v>0</v>
      </c>
      <c r="S125" s="9">
        <v>0</v>
      </c>
      <c r="T125" s="48">
        <v>0</v>
      </c>
      <c r="U125" s="47">
        <v>0</v>
      </c>
      <c r="V125" s="9">
        <v>0</v>
      </c>
      <c r="W125" s="48">
        <v>0</v>
      </c>
      <c r="X125" s="47">
        <v>0</v>
      </c>
      <c r="Y125" s="9">
        <v>0</v>
      </c>
      <c r="Z125" s="48">
        <v>0</v>
      </c>
      <c r="AA125" s="8">
        <f t="shared" si="17"/>
        <v>0</v>
      </c>
      <c r="AB125" s="16">
        <f t="shared" si="18"/>
        <v>0</v>
      </c>
    </row>
    <row r="126" spans="1:28" x14ac:dyDescent="0.3">
      <c r="A126" s="57">
        <v>2015</v>
      </c>
      <c r="B126" s="58" t="s">
        <v>8</v>
      </c>
      <c r="C126" s="47">
        <v>0</v>
      </c>
      <c r="D126" s="9">
        <v>0</v>
      </c>
      <c r="E126" s="48">
        <v>0</v>
      </c>
      <c r="F126" s="47">
        <v>0</v>
      </c>
      <c r="G126" s="9">
        <v>0</v>
      </c>
      <c r="H126" s="48">
        <v>0</v>
      </c>
      <c r="I126" s="47">
        <v>0</v>
      </c>
      <c r="J126" s="9">
        <v>0</v>
      </c>
      <c r="K126" s="48">
        <v>0</v>
      </c>
      <c r="L126" s="47">
        <v>0</v>
      </c>
      <c r="M126" s="9">
        <v>0</v>
      </c>
      <c r="N126" s="48">
        <v>0</v>
      </c>
      <c r="O126" s="47">
        <v>0</v>
      </c>
      <c r="P126" s="9">
        <v>0</v>
      </c>
      <c r="Q126" s="48">
        <v>0</v>
      </c>
      <c r="R126" s="47">
        <v>0</v>
      </c>
      <c r="S126" s="9">
        <v>0</v>
      </c>
      <c r="T126" s="48">
        <v>0</v>
      </c>
      <c r="U126" s="47">
        <v>0</v>
      </c>
      <c r="V126" s="9">
        <v>0</v>
      </c>
      <c r="W126" s="48">
        <v>0</v>
      </c>
      <c r="X126" s="47">
        <v>0</v>
      </c>
      <c r="Y126" s="9">
        <v>0</v>
      </c>
      <c r="Z126" s="48">
        <v>0</v>
      </c>
      <c r="AA126" s="8">
        <f t="shared" si="17"/>
        <v>0</v>
      </c>
      <c r="AB126" s="16">
        <f t="shared" si="18"/>
        <v>0</v>
      </c>
    </row>
    <row r="127" spans="1:28" x14ac:dyDescent="0.3">
      <c r="A127" s="57">
        <v>2015</v>
      </c>
      <c r="B127" s="58" t="s">
        <v>9</v>
      </c>
      <c r="C127" s="47">
        <v>0</v>
      </c>
      <c r="D127" s="9">
        <v>0</v>
      </c>
      <c r="E127" s="48">
        <v>0</v>
      </c>
      <c r="F127" s="47">
        <v>0</v>
      </c>
      <c r="G127" s="9">
        <v>0</v>
      </c>
      <c r="H127" s="48">
        <v>0</v>
      </c>
      <c r="I127" s="47">
        <v>0</v>
      </c>
      <c r="J127" s="9">
        <v>0</v>
      </c>
      <c r="K127" s="48">
        <v>0</v>
      </c>
      <c r="L127" s="47">
        <v>0</v>
      </c>
      <c r="M127" s="9">
        <v>0</v>
      </c>
      <c r="N127" s="48">
        <v>0</v>
      </c>
      <c r="O127" s="49">
        <v>0</v>
      </c>
      <c r="P127" s="15">
        <v>0</v>
      </c>
      <c r="Q127" s="48">
        <v>0</v>
      </c>
      <c r="R127" s="47">
        <v>4.75</v>
      </c>
      <c r="S127" s="9">
        <v>6.52</v>
      </c>
      <c r="T127" s="48">
        <f t="shared" ref="T127" si="19">S127/R127*1000</f>
        <v>1372.6315789473683</v>
      </c>
      <c r="U127" s="47">
        <v>0</v>
      </c>
      <c r="V127" s="9">
        <v>0</v>
      </c>
      <c r="W127" s="48">
        <v>0</v>
      </c>
      <c r="X127" s="47">
        <v>0</v>
      </c>
      <c r="Y127" s="9">
        <v>0</v>
      </c>
      <c r="Z127" s="48">
        <v>0</v>
      </c>
      <c r="AA127" s="8">
        <f t="shared" si="17"/>
        <v>4.75</v>
      </c>
      <c r="AB127" s="16">
        <f t="shared" si="18"/>
        <v>6.52</v>
      </c>
    </row>
    <row r="128" spans="1:28" x14ac:dyDescent="0.3">
      <c r="A128" s="57">
        <v>2015</v>
      </c>
      <c r="B128" s="58" t="s">
        <v>10</v>
      </c>
      <c r="C128" s="47">
        <v>0</v>
      </c>
      <c r="D128" s="9">
        <v>0</v>
      </c>
      <c r="E128" s="48">
        <v>0</v>
      </c>
      <c r="F128" s="47">
        <v>0</v>
      </c>
      <c r="G128" s="9">
        <v>0</v>
      </c>
      <c r="H128" s="48">
        <v>0</v>
      </c>
      <c r="I128" s="47">
        <v>0</v>
      </c>
      <c r="J128" s="9">
        <v>0</v>
      </c>
      <c r="K128" s="48">
        <v>0</v>
      </c>
      <c r="L128" s="47">
        <v>0</v>
      </c>
      <c r="M128" s="9">
        <v>0</v>
      </c>
      <c r="N128" s="48">
        <v>0</v>
      </c>
      <c r="O128" s="47">
        <v>0</v>
      </c>
      <c r="P128" s="9">
        <v>0</v>
      </c>
      <c r="Q128" s="48">
        <v>0</v>
      </c>
      <c r="R128" s="47">
        <v>0</v>
      </c>
      <c r="S128" s="9">
        <v>0</v>
      </c>
      <c r="T128" s="48">
        <v>0</v>
      </c>
      <c r="U128" s="47">
        <v>0</v>
      </c>
      <c r="V128" s="9">
        <v>0</v>
      </c>
      <c r="W128" s="48">
        <v>0</v>
      </c>
      <c r="X128" s="47">
        <v>0</v>
      </c>
      <c r="Y128" s="9">
        <v>0</v>
      </c>
      <c r="Z128" s="48">
        <v>0</v>
      </c>
      <c r="AA128" s="8">
        <f t="shared" si="17"/>
        <v>0</v>
      </c>
      <c r="AB128" s="16">
        <f t="shared" si="18"/>
        <v>0</v>
      </c>
    </row>
    <row r="129" spans="1:28" x14ac:dyDescent="0.3">
      <c r="A129" s="57">
        <v>2015</v>
      </c>
      <c r="B129" s="58" t="s">
        <v>11</v>
      </c>
      <c r="C129" s="47">
        <v>0</v>
      </c>
      <c r="D129" s="9">
        <v>0</v>
      </c>
      <c r="E129" s="48">
        <v>0</v>
      </c>
      <c r="F129" s="47">
        <v>0</v>
      </c>
      <c r="G129" s="9">
        <v>0</v>
      </c>
      <c r="H129" s="48">
        <v>0</v>
      </c>
      <c r="I129" s="47">
        <v>0</v>
      </c>
      <c r="J129" s="9">
        <v>0</v>
      </c>
      <c r="K129" s="48">
        <v>0</v>
      </c>
      <c r="L129" s="47">
        <v>0</v>
      </c>
      <c r="M129" s="9">
        <v>0</v>
      </c>
      <c r="N129" s="48">
        <v>0</v>
      </c>
      <c r="O129" s="47">
        <v>0</v>
      </c>
      <c r="P129" s="9">
        <v>0</v>
      </c>
      <c r="Q129" s="48">
        <v>0</v>
      </c>
      <c r="R129" s="47">
        <v>0</v>
      </c>
      <c r="S129" s="9">
        <v>0</v>
      </c>
      <c r="T129" s="48">
        <v>0</v>
      </c>
      <c r="U129" s="47">
        <v>0</v>
      </c>
      <c r="V129" s="9">
        <v>0</v>
      </c>
      <c r="W129" s="48">
        <v>0</v>
      </c>
      <c r="X129" s="47">
        <v>0</v>
      </c>
      <c r="Y129" s="9">
        <v>0</v>
      </c>
      <c r="Z129" s="48">
        <v>0</v>
      </c>
      <c r="AA129" s="8">
        <f t="shared" si="17"/>
        <v>0</v>
      </c>
      <c r="AB129" s="16">
        <f t="shared" si="18"/>
        <v>0</v>
      </c>
    </row>
    <row r="130" spans="1:28" x14ac:dyDescent="0.3">
      <c r="A130" s="57">
        <v>2015</v>
      </c>
      <c r="B130" s="58" t="s">
        <v>12</v>
      </c>
      <c r="C130" s="47">
        <v>0</v>
      </c>
      <c r="D130" s="9">
        <v>0</v>
      </c>
      <c r="E130" s="48">
        <v>0</v>
      </c>
      <c r="F130" s="47">
        <v>0.5</v>
      </c>
      <c r="G130" s="9">
        <v>2.95</v>
      </c>
      <c r="H130" s="48">
        <f t="shared" ref="H130" si="20">G130/F130*1000</f>
        <v>5900</v>
      </c>
      <c r="I130" s="47">
        <v>0</v>
      </c>
      <c r="J130" s="9">
        <v>0</v>
      </c>
      <c r="K130" s="48">
        <v>0</v>
      </c>
      <c r="L130" s="47">
        <v>28</v>
      </c>
      <c r="M130" s="9">
        <v>366.52</v>
      </c>
      <c r="N130" s="48">
        <f t="shared" ref="N130" si="21">M130/L130*1000</f>
        <v>13090</v>
      </c>
      <c r="O130" s="47">
        <v>0</v>
      </c>
      <c r="P130" s="9">
        <v>0</v>
      </c>
      <c r="Q130" s="48">
        <v>0</v>
      </c>
      <c r="R130" s="47">
        <v>0</v>
      </c>
      <c r="S130" s="9">
        <v>0</v>
      </c>
      <c r="T130" s="48">
        <v>0</v>
      </c>
      <c r="U130" s="47">
        <v>0</v>
      </c>
      <c r="V130" s="9">
        <v>0</v>
      </c>
      <c r="W130" s="48">
        <v>0</v>
      </c>
      <c r="X130" s="47">
        <v>0</v>
      </c>
      <c r="Y130" s="9">
        <v>0</v>
      </c>
      <c r="Z130" s="48">
        <v>0</v>
      </c>
      <c r="AA130" s="8">
        <f t="shared" si="17"/>
        <v>28.5</v>
      </c>
      <c r="AB130" s="16">
        <f t="shared" si="18"/>
        <v>369.46999999999997</v>
      </c>
    </row>
    <row r="131" spans="1:28" x14ac:dyDescent="0.3">
      <c r="A131" s="57">
        <v>2015</v>
      </c>
      <c r="B131" s="58" t="s">
        <v>13</v>
      </c>
      <c r="C131" s="47">
        <v>0</v>
      </c>
      <c r="D131" s="9">
        <v>0</v>
      </c>
      <c r="E131" s="48">
        <v>0</v>
      </c>
      <c r="F131" s="47">
        <v>0</v>
      </c>
      <c r="G131" s="9">
        <v>0</v>
      </c>
      <c r="H131" s="48">
        <v>0</v>
      </c>
      <c r="I131" s="47">
        <v>0</v>
      </c>
      <c r="J131" s="9">
        <v>0</v>
      </c>
      <c r="K131" s="48">
        <v>0</v>
      </c>
      <c r="L131" s="47">
        <v>0</v>
      </c>
      <c r="M131" s="9">
        <v>0</v>
      </c>
      <c r="N131" s="48">
        <v>0</v>
      </c>
      <c r="O131" s="47">
        <v>0</v>
      </c>
      <c r="P131" s="9">
        <v>0</v>
      </c>
      <c r="Q131" s="48">
        <v>0</v>
      </c>
      <c r="R131" s="47">
        <v>0</v>
      </c>
      <c r="S131" s="9">
        <v>0</v>
      </c>
      <c r="T131" s="48">
        <v>0</v>
      </c>
      <c r="U131" s="47">
        <v>0</v>
      </c>
      <c r="V131" s="9">
        <v>0</v>
      </c>
      <c r="W131" s="48">
        <v>0</v>
      </c>
      <c r="X131" s="47">
        <v>0</v>
      </c>
      <c r="Y131" s="9">
        <v>0</v>
      </c>
      <c r="Z131" s="48">
        <v>0</v>
      </c>
      <c r="AA131" s="18">
        <f t="shared" si="17"/>
        <v>0</v>
      </c>
      <c r="AB131" s="16">
        <f t="shared" si="18"/>
        <v>0</v>
      </c>
    </row>
    <row r="132" spans="1:28" x14ac:dyDescent="0.3">
      <c r="A132" s="57">
        <v>2015</v>
      </c>
      <c r="B132" s="58" t="s">
        <v>14</v>
      </c>
      <c r="C132" s="47">
        <v>0</v>
      </c>
      <c r="D132" s="9">
        <v>0</v>
      </c>
      <c r="E132" s="48">
        <v>0</v>
      </c>
      <c r="F132" s="47">
        <v>0</v>
      </c>
      <c r="G132" s="9">
        <v>0</v>
      </c>
      <c r="H132" s="48">
        <v>0</v>
      </c>
      <c r="I132" s="47">
        <v>0</v>
      </c>
      <c r="J132" s="9">
        <v>0</v>
      </c>
      <c r="K132" s="48">
        <v>0</v>
      </c>
      <c r="L132" s="47">
        <v>0</v>
      </c>
      <c r="M132" s="9">
        <v>0</v>
      </c>
      <c r="N132" s="48">
        <v>0</v>
      </c>
      <c r="O132" s="47">
        <v>0</v>
      </c>
      <c r="P132" s="9">
        <v>0</v>
      </c>
      <c r="Q132" s="48">
        <v>0</v>
      </c>
      <c r="R132" s="47">
        <v>0</v>
      </c>
      <c r="S132" s="9">
        <v>0</v>
      </c>
      <c r="T132" s="48">
        <v>0</v>
      </c>
      <c r="U132" s="47">
        <v>0</v>
      </c>
      <c r="V132" s="9">
        <v>0</v>
      </c>
      <c r="W132" s="48">
        <v>0</v>
      </c>
      <c r="X132" s="47">
        <v>0</v>
      </c>
      <c r="Y132" s="9">
        <v>0</v>
      </c>
      <c r="Z132" s="48">
        <v>0</v>
      </c>
      <c r="AA132" s="18">
        <f t="shared" si="17"/>
        <v>0</v>
      </c>
      <c r="AB132" s="16">
        <f t="shared" si="18"/>
        <v>0</v>
      </c>
    </row>
    <row r="133" spans="1:28" x14ac:dyDescent="0.3">
      <c r="A133" s="57">
        <v>2015</v>
      </c>
      <c r="B133" s="58" t="s">
        <v>15</v>
      </c>
      <c r="C133" s="47">
        <v>0</v>
      </c>
      <c r="D133" s="9">
        <v>0</v>
      </c>
      <c r="E133" s="48">
        <v>0</v>
      </c>
      <c r="F133" s="47">
        <v>0</v>
      </c>
      <c r="G133" s="9">
        <v>0</v>
      </c>
      <c r="H133" s="48">
        <v>0</v>
      </c>
      <c r="I133" s="47">
        <v>0</v>
      </c>
      <c r="J133" s="9">
        <v>0</v>
      </c>
      <c r="K133" s="48">
        <v>0</v>
      </c>
      <c r="L133" s="47">
        <v>0</v>
      </c>
      <c r="M133" s="9">
        <v>0</v>
      </c>
      <c r="N133" s="48">
        <v>0</v>
      </c>
      <c r="O133" s="47">
        <v>0</v>
      </c>
      <c r="P133" s="9">
        <v>0</v>
      </c>
      <c r="Q133" s="48">
        <v>0</v>
      </c>
      <c r="R133" s="47">
        <v>0</v>
      </c>
      <c r="S133" s="9">
        <v>0</v>
      </c>
      <c r="T133" s="48">
        <v>0</v>
      </c>
      <c r="U133" s="47">
        <v>0</v>
      </c>
      <c r="V133" s="9">
        <v>0</v>
      </c>
      <c r="W133" s="48">
        <v>0</v>
      </c>
      <c r="X133" s="47">
        <v>0</v>
      </c>
      <c r="Y133" s="9">
        <v>0</v>
      </c>
      <c r="Z133" s="48">
        <v>0</v>
      </c>
      <c r="AA133" s="18">
        <f t="shared" si="17"/>
        <v>0</v>
      </c>
      <c r="AB133" s="16">
        <f t="shared" si="18"/>
        <v>0</v>
      </c>
    </row>
    <row r="134" spans="1:28" x14ac:dyDescent="0.3">
      <c r="A134" s="57">
        <v>2015</v>
      </c>
      <c r="B134" s="58" t="s">
        <v>16</v>
      </c>
      <c r="C134" s="47">
        <v>0</v>
      </c>
      <c r="D134" s="9">
        <v>0</v>
      </c>
      <c r="E134" s="48">
        <v>0</v>
      </c>
      <c r="F134" s="47">
        <v>0</v>
      </c>
      <c r="G134" s="9">
        <v>0</v>
      </c>
      <c r="H134" s="48">
        <v>0</v>
      </c>
      <c r="I134" s="47">
        <v>0</v>
      </c>
      <c r="J134" s="9">
        <v>0</v>
      </c>
      <c r="K134" s="48">
        <v>0</v>
      </c>
      <c r="L134" s="47">
        <v>0</v>
      </c>
      <c r="M134" s="9">
        <v>0</v>
      </c>
      <c r="N134" s="48">
        <v>0</v>
      </c>
      <c r="O134" s="47">
        <v>0</v>
      </c>
      <c r="P134" s="9">
        <v>0</v>
      </c>
      <c r="Q134" s="48">
        <v>0</v>
      </c>
      <c r="R134" s="47">
        <v>0</v>
      </c>
      <c r="S134" s="9">
        <v>0</v>
      </c>
      <c r="T134" s="48">
        <v>0</v>
      </c>
      <c r="U134" s="47">
        <v>0</v>
      </c>
      <c r="V134" s="9">
        <v>0</v>
      </c>
      <c r="W134" s="48">
        <v>0</v>
      </c>
      <c r="X134" s="47">
        <v>0</v>
      </c>
      <c r="Y134" s="9">
        <v>0</v>
      </c>
      <c r="Z134" s="48">
        <v>0</v>
      </c>
      <c r="AA134" s="18">
        <f t="shared" si="17"/>
        <v>0</v>
      </c>
      <c r="AB134" s="16">
        <f t="shared" si="18"/>
        <v>0</v>
      </c>
    </row>
    <row r="135" spans="1:28" ht="15" thickBot="1" x14ac:dyDescent="0.35">
      <c r="A135" s="59"/>
      <c r="B135" s="60" t="s">
        <v>17</v>
      </c>
      <c r="C135" s="50">
        <f t="shared" ref="C135:D135" si="22">SUM(C123:C134)</f>
        <v>0</v>
      </c>
      <c r="D135" s="27">
        <f t="shared" si="22"/>
        <v>0</v>
      </c>
      <c r="E135" s="51"/>
      <c r="F135" s="50">
        <f t="shared" ref="F135:G135" si="23">SUM(F123:F134)</f>
        <v>0.5</v>
      </c>
      <c r="G135" s="27">
        <f t="shared" si="23"/>
        <v>2.95</v>
      </c>
      <c r="H135" s="51"/>
      <c r="I135" s="50">
        <f t="shared" ref="I135:J135" si="24">SUM(I123:I134)</f>
        <v>0</v>
      </c>
      <c r="J135" s="27">
        <f t="shared" si="24"/>
        <v>0</v>
      </c>
      <c r="K135" s="51"/>
      <c r="L135" s="50">
        <f t="shared" ref="L135:M135" si="25">SUM(L123:L134)</f>
        <v>28</v>
      </c>
      <c r="M135" s="27">
        <f t="shared" si="25"/>
        <v>366.52</v>
      </c>
      <c r="N135" s="51"/>
      <c r="O135" s="50">
        <f>SUM(O123:O134)</f>
        <v>0</v>
      </c>
      <c r="P135" s="27">
        <f>SUM(P123:P134)</f>
        <v>0</v>
      </c>
      <c r="Q135" s="51"/>
      <c r="R135" s="50">
        <f t="shared" ref="R135:S135" si="26">SUM(R123:R134)</f>
        <v>4.75</v>
      </c>
      <c r="S135" s="27">
        <f t="shared" si="26"/>
        <v>6.52</v>
      </c>
      <c r="T135" s="51"/>
      <c r="U135" s="50">
        <f t="shared" ref="U135:V135" si="27">SUM(U123:U134)</f>
        <v>0</v>
      </c>
      <c r="V135" s="27">
        <f t="shared" si="27"/>
        <v>0</v>
      </c>
      <c r="W135" s="51"/>
      <c r="X135" s="50">
        <f t="shared" ref="X135:Y135" si="28">SUM(X123:X134)</f>
        <v>0</v>
      </c>
      <c r="Y135" s="27">
        <f t="shared" si="28"/>
        <v>0</v>
      </c>
      <c r="Z135" s="51"/>
      <c r="AA135" s="28">
        <f t="shared" si="17"/>
        <v>33.25</v>
      </c>
      <c r="AB135" s="29">
        <f t="shared" si="18"/>
        <v>375.98999999999995</v>
      </c>
    </row>
    <row r="136" spans="1:28" x14ac:dyDescent="0.3">
      <c r="A136" s="57">
        <v>2016</v>
      </c>
      <c r="B136" s="58" t="s">
        <v>5</v>
      </c>
      <c r="C136" s="47">
        <v>0</v>
      </c>
      <c r="D136" s="9">
        <v>0</v>
      </c>
      <c r="E136" s="48">
        <v>0</v>
      </c>
      <c r="F136" s="47">
        <v>0</v>
      </c>
      <c r="G136" s="9">
        <v>0</v>
      </c>
      <c r="H136" s="48">
        <v>0</v>
      </c>
      <c r="I136" s="47">
        <v>0</v>
      </c>
      <c r="J136" s="9">
        <v>0</v>
      </c>
      <c r="K136" s="48">
        <v>0</v>
      </c>
      <c r="L136" s="47">
        <v>0</v>
      </c>
      <c r="M136" s="9">
        <v>0</v>
      </c>
      <c r="N136" s="48">
        <v>0</v>
      </c>
      <c r="O136" s="47">
        <v>0</v>
      </c>
      <c r="P136" s="9">
        <v>0</v>
      </c>
      <c r="Q136" s="48">
        <v>0</v>
      </c>
      <c r="R136" s="47">
        <v>0</v>
      </c>
      <c r="S136" s="9">
        <v>0</v>
      </c>
      <c r="T136" s="48">
        <v>0</v>
      </c>
      <c r="U136" s="47">
        <v>0</v>
      </c>
      <c r="V136" s="9">
        <v>0</v>
      </c>
      <c r="W136" s="48">
        <v>0</v>
      </c>
      <c r="X136" s="47">
        <v>0</v>
      </c>
      <c r="Y136" s="9">
        <v>0</v>
      </c>
      <c r="Z136" s="48">
        <v>0</v>
      </c>
      <c r="AA136" s="8">
        <f t="shared" si="17"/>
        <v>0</v>
      </c>
      <c r="AB136" s="16">
        <f t="shared" si="18"/>
        <v>0</v>
      </c>
    </row>
    <row r="137" spans="1:28" x14ac:dyDescent="0.3">
      <c r="A137" s="57">
        <v>2016</v>
      </c>
      <c r="B137" s="58" t="s">
        <v>6</v>
      </c>
      <c r="C137" s="47">
        <v>0</v>
      </c>
      <c r="D137" s="9">
        <v>0</v>
      </c>
      <c r="E137" s="48">
        <v>0</v>
      </c>
      <c r="F137" s="47">
        <v>0</v>
      </c>
      <c r="G137" s="9">
        <v>0</v>
      </c>
      <c r="H137" s="48">
        <v>0</v>
      </c>
      <c r="I137" s="47">
        <v>0</v>
      </c>
      <c r="J137" s="9">
        <v>0</v>
      </c>
      <c r="K137" s="48">
        <v>0</v>
      </c>
      <c r="L137" s="47">
        <v>0</v>
      </c>
      <c r="M137" s="9">
        <v>0</v>
      </c>
      <c r="N137" s="48">
        <v>0</v>
      </c>
      <c r="O137" s="47">
        <v>0</v>
      </c>
      <c r="P137" s="9">
        <v>0</v>
      </c>
      <c r="Q137" s="48">
        <v>0</v>
      </c>
      <c r="R137" s="47">
        <v>0</v>
      </c>
      <c r="S137" s="9">
        <v>0</v>
      </c>
      <c r="T137" s="48">
        <v>0</v>
      </c>
      <c r="U137" s="47">
        <v>0</v>
      </c>
      <c r="V137" s="9">
        <v>0</v>
      </c>
      <c r="W137" s="48">
        <v>0</v>
      </c>
      <c r="X137" s="47">
        <v>0</v>
      </c>
      <c r="Y137" s="9">
        <v>0</v>
      </c>
      <c r="Z137" s="48">
        <v>0</v>
      </c>
      <c r="AA137" s="8">
        <f t="shared" si="17"/>
        <v>0</v>
      </c>
      <c r="AB137" s="16">
        <f t="shared" si="18"/>
        <v>0</v>
      </c>
    </row>
    <row r="138" spans="1:28" x14ac:dyDescent="0.3">
      <c r="A138" s="57">
        <v>2016</v>
      </c>
      <c r="B138" s="58" t="s">
        <v>7</v>
      </c>
      <c r="C138" s="47">
        <v>0</v>
      </c>
      <c r="D138" s="9">
        <v>0</v>
      </c>
      <c r="E138" s="48">
        <v>0</v>
      </c>
      <c r="F138" s="47">
        <v>0</v>
      </c>
      <c r="G138" s="9">
        <v>0</v>
      </c>
      <c r="H138" s="48">
        <v>0</v>
      </c>
      <c r="I138" s="47">
        <v>0</v>
      </c>
      <c r="J138" s="9">
        <v>0</v>
      </c>
      <c r="K138" s="48">
        <v>0</v>
      </c>
      <c r="L138" s="47">
        <v>0</v>
      </c>
      <c r="M138" s="9">
        <v>0</v>
      </c>
      <c r="N138" s="48">
        <v>0</v>
      </c>
      <c r="O138" s="47">
        <v>0</v>
      </c>
      <c r="P138" s="9">
        <v>0</v>
      </c>
      <c r="Q138" s="48">
        <v>0</v>
      </c>
      <c r="R138" s="47">
        <v>0</v>
      </c>
      <c r="S138" s="9">
        <v>0</v>
      </c>
      <c r="T138" s="48">
        <v>0</v>
      </c>
      <c r="U138" s="47">
        <v>0</v>
      </c>
      <c r="V138" s="9">
        <v>0</v>
      </c>
      <c r="W138" s="48">
        <v>0</v>
      </c>
      <c r="X138" s="47">
        <v>0</v>
      </c>
      <c r="Y138" s="9">
        <v>0</v>
      </c>
      <c r="Z138" s="48">
        <v>0</v>
      </c>
      <c r="AA138" s="8">
        <f t="shared" si="17"/>
        <v>0</v>
      </c>
      <c r="AB138" s="16">
        <f t="shared" si="18"/>
        <v>0</v>
      </c>
    </row>
    <row r="139" spans="1:28" x14ac:dyDescent="0.3">
      <c r="A139" s="57">
        <v>2016</v>
      </c>
      <c r="B139" s="58" t="s">
        <v>8</v>
      </c>
      <c r="C139" s="47">
        <v>0</v>
      </c>
      <c r="D139" s="9">
        <v>0</v>
      </c>
      <c r="E139" s="48">
        <v>0</v>
      </c>
      <c r="F139" s="47">
        <v>0</v>
      </c>
      <c r="G139" s="9">
        <v>0</v>
      </c>
      <c r="H139" s="48">
        <v>0</v>
      </c>
      <c r="I139" s="47">
        <v>0</v>
      </c>
      <c r="J139" s="9">
        <v>0</v>
      </c>
      <c r="K139" s="48">
        <v>0</v>
      </c>
      <c r="L139" s="47">
        <v>0</v>
      </c>
      <c r="M139" s="9">
        <v>0</v>
      </c>
      <c r="N139" s="48">
        <v>0</v>
      </c>
      <c r="O139" s="47">
        <v>0</v>
      </c>
      <c r="P139" s="9">
        <v>0</v>
      </c>
      <c r="Q139" s="48">
        <v>0</v>
      </c>
      <c r="R139" s="47">
        <v>0</v>
      </c>
      <c r="S139" s="9">
        <v>0</v>
      </c>
      <c r="T139" s="48">
        <v>0</v>
      </c>
      <c r="U139" s="47">
        <v>0</v>
      </c>
      <c r="V139" s="9">
        <v>0</v>
      </c>
      <c r="W139" s="48">
        <v>0</v>
      </c>
      <c r="X139" s="47">
        <v>0</v>
      </c>
      <c r="Y139" s="9">
        <v>0</v>
      </c>
      <c r="Z139" s="48">
        <v>0</v>
      </c>
      <c r="AA139" s="8">
        <f t="shared" si="17"/>
        <v>0</v>
      </c>
      <c r="AB139" s="16">
        <f t="shared" si="18"/>
        <v>0</v>
      </c>
    </row>
    <row r="140" spans="1:28" x14ac:dyDescent="0.3">
      <c r="A140" s="57">
        <v>2016</v>
      </c>
      <c r="B140" s="58" t="s">
        <v>9</v>
      </c>
      <c r="C140" s="47">
        <v>0</v>
      </c>
      <c r="D140" s="9">
        <v>0</v>
      </c>
      <c r="E140" s="48">
        <v>0</v>
      </c>
      <c r="F140" s="47">
        <v>0</v>
      </c>
      <c r="G140" s="9">
        <v>0</v>
      </c>
      <c r="H140" s="48">
        <v>0</v>
      </c>
      <c r="I140" s="47">
        <v>0</v>
      </c>
      <c r="J140" s="9">
        <v>0</v>
      </c>
      <c r="K140" s="48">
        <v>0</v>
      </c>
      <c r="L140" s="47">
        <v>0</v>
      </c>
      <c r="M140" s="9">
        <v>0</v>
      </c>
      <c r="N140" s="48">
        <v>0</v>
      </c>
      <c r="O140" s="49">
        <v>0</v>
      </c>
      <c r="P140" s="15">
        <v>0</v>
      </c>
      <c r="Q140" s="48">
        <v>0</v>
      </c>
      <c r="R140" s="47">
        <v>0</v>
      </c>
      <c r="S140" s="9">
        <v>0</v>
      </c>
      <c r="T140" s="48">
        <v>0</v>
      </c>
      <c r="U140" s="47">
        <v>0</v>
      </c>
      <c r="V140" s="9">
        <v>0</v>
      </c>
      <c r="W140" s="48">
        <v>0</v>
      </c>
      <c r="X140" s="47">
        <v>0</v>
      </c>
      <c r="Y140" s="9">
        <v>0</v>
      </c>
      <c r="Z140" s="48">
        <v>0</v>
      </c>
      <c r="AA140" s="8">
        <f t="shared" si="17"/>
        <v>0</v>
      </c>
      <c r="AB140" s="16">
        <f t="shared" si="18"/>
        <v>0</v>
      </c>
    </row>
    <row r="141" spans="1:28" x14ac:dyDescent="0.3">
      <c r="A141" s="57">
        <v>2016</v>
      </c>
      <c r="B141" s="58" t="s">
        <v>10</v>
      </c>
      <c r="C141" s="47">
        <v>0</v>
      </c>
      <c r="D141" s="9">
        <v>0</v>
      </c>
      <c r="E141" s="48">
        <v>0</v>
      </c>
      <c r="F141" s="47">
        <v>0</v>
      </c>
      <c r="G141" s="9">
        <v>0</v>
      </c>
      <c r="H141" s="48">
        <v>0</v>
      </c>
      <c r="I141" s="47">
        <v>0</v>
      </c>
      <c r="J141" s="9">
        <v>0</v>
      </c>
      <c r="K141" s="48">
        <v>0</v>
      </c>
      <c r="L141" s="47">
        <v>0</v>
      </c>
      <c r="M141" s="9">
        <v>0</v>
      </c>
      <c r="N141" s="48">
        <v>0</v>
      </c>
      <c r="O141" s="47">
        <v>0</v>
      </c>
      <c r="P141" s="9">
        <v>0</v>
      </c>
      <c r="Q141" s="48">
        <v>0</v>
      </c>
      <c r="R141" s="47">
        <v>0</v>
      </c>
      <c r="S141" s="9">
        <v>0</v>
      </c>
      <c r="T141" s="48">
        <v>0</v>
      </c>
      <c r="U141" s="47">
        <v>0</v>
      </c>
      <c r="V141" s="9">
        <v>0</v>
      </c>
      <c r="W141" s="48">
        <v>0</v>
      </c>
      <c r="X141" s="47">
        <v>0</v>
      </c>
      <c r="Y141" s="9">
        <v>0</v>
      </c>
      <c r="Z141" s="48">
        <v>0</v>
      </c>
      <c r="AA141" s="8">
        <f t="shared" si="17"/>
        <v>0</v>
      </c>
      <c r="AB141" s="16">
        <f t="shared" si="18"/>
        <v>0</v>
      </c>
    </row>
    <row r="142" spans="1:28" x14ac:dyDescent="0.3">
      <c r="A142" s="57">
        <v>2016</v>
      </c>
      <c r="B142" s="58" t="s">
        <v>11</v>
      </c>
      <c r="C142" s="47">
        <v>0</v>
      </c>
      <c r="D142" s="9">
        <v>0</v>
      </c>
      <c r="E142" s="48">
        <v>0</v>
      </c>
      <c r="F142" s="47">
        <v>0</v>
      </c>
      <c r="G142" s="9">
        <v>0</v>
      </c>
      <c r="H142" s="48">
        <v>0</v>
      </c>
      <c r="I142" s="47">
        <v>0</v>
      </c>
      <c r="J142" s="9">
        <v>0</v>
      </c>
      <c r="K142" s="48">
        <v>0</v>
      </c>
      <c r="L142" s="47">
        <v>0</v>
      </c>
      <c r="M142" s="9">
        <v>0</v>
      </c>
      <c r="N142" s="48">
        <v>0</v>
      </c>
      <c r="O142" s="47">
        <v>0</v>
      </c>
      <c r="P142" s="9">
        <v>0</v>
      </c>
      <c r="Q142" s="48">
        <v>0</v>
      </c>
      <c r="R142" s="47">
        <v>0</v>
      </c>
      <c r="S142" s="9">
        <v>0</v>
      </c>
      <c r="T142" s="48">
        <v>0</v>
      </c>
      <c r="U142" s="47">
        <v>0</v>
      </c>
      <c r="V142" s="9">
        <v>0</v>
      </c>
      <c r="W142" s="48">
        <v>0</v>
      </c>
      <c r="X142" s="47">
        <v>0</v>
      </c>
      <c r="Y142" s="9">
        <v>0</v>
      </c>
      <c r="Z142" s="48">
        <v>0</v>
      </c>
      <c r="AA142" s="8">
        <f t="shared" si="17"/>
        <v>0</v>
      </c>
      <c r="AB142" s="16">
        <f t="shared" si="18"/>
        <v>0</v>
      </c>
    </row>
    <row r="143" spans="1:28" x14ac:dyDescent="0.3">
      <c r="A143" s="57">
        <v>2016</v>
      </c>
      <c r="B143" s="58" t="s">
        <v>12</v>
      </c>
      <c r="C143" s="47">
        <v>0</v>
      </c>
      <c r="D143" s="9">
        <v>0</v>
      </c>
      <c r="E143" s="48">
        <v>0</v>
      </c>
      <c r="F143" s="47">
        <v>0</v>
      </c>
      <c r="G143" s="9">
        <v>0</v>
      </c>
      <c r="H143" s="48">
        <v>0</v>
      </c>
      <c r="I143" s="47">
        <v>0</v>
      </c>
      <c r="J143" s="9">
        <v>0</v>
      </c>
      <c r="K143" s="48">
        <v>0</v>
      </c>
      <c r="L143" s="47">
        <v>0</v>
      </c>
      <c r="M143" s="9">
        <v>0</v>
      </c>
      <c r="N143" s="48">
        <v>0</v>
      </c>
      <c r="O143" s="47">
        <v>0</v>
      </c>
      <c r="P143" s="9">
        <v>0</v>
      </c>
      <c r="Q143" s="48">
        <v>0</v>
      </c>
      <c r="R143" s="47">
        <v>0</v>
      </c>
      <c r="S143" s="9">
        <v>0</v>
      </c>
      <c r="T143" s="48">
        <v>0</v>
      </c>
      <c r="U143" s="47">
        <v>0</v>
      </c>
      <c r="V143" s="9">
        <v>0</v>
      </c>
      <c r="W143" s="48">
        <v>0</v>
      </c>
      <c r="X143" s="47">
        <v>0</v>
      </c>
      <c r="Y143" s="9">
        <v>0</v>
      </c>
      <c r="Z143" s="48">
        <v>0</v>
      </c>
      <c r="AA143" s="8">
        <f t="shared" si="17"/>
        <v>0</v>
      </c>
      <c r="AB143" s="16">
        <f t="shared" si="18"/>
        <v>0</v>
      </c>
    </row>
    <row r="144" spans="1:28" x14ac:dyDescent="0.3">
      <c r="A144" s="57">
        <v>2016</v>
      </c>
      <c r="B144" s="58" t="s">
        <v>13</v>
      </c>
      <c r="C144" s="47">
        <v>0</v>
      </c>
      <c r="D144" s="9">
        <v>0</v>
      </c>
      <c r="E144" s="48">
        <v>0</v>
      </c>
      <c r="F144" s="47">
        <v>0</v>
      </c>
      <c r="G144" s="9">
        <v>0</v>
      </c>
      <c r="H144" s="48">
        <v>0</v>
      </c>
      <c r="I144" s="47">
        <v>0</v>
      </c>
      <c r="J144" s="9">
        <v>0</v>
      </c>
      <c r="K144" s="48">
        <v>0</v>
      </c>
      <c r="L144" s="47">
        <v>0</v>
      </c>
      <c r="M144" s="9">
        <v>0</v>
      </c>
      <c r="N144" s="48">
        <v>0</v>
      </c>
      <c r="O144" s="47">
        <v>0</v>
      </c>
      <c r="P144" s="9">
        <v>0</v>
      </c>
      <c r="Q144" s="48">
        <v>0</v>
      </c>
      <c r="R144" s="47">
        <v>0</v>
      </c>
      <c r="S144" s="9">
        <v>0</v>
      </c>
      <c r="T144" s="48">
        <v>0</v>
      </c>
      <c r="U144" s="47">
        <v>0</v>
      </c>
      <c r="V144" s="9">
        <v>0</v>
      </c>
      <c r="W144" s="48">
        <v>0</v>
      </c>
      <c r="X144" s="47">
        <v>0</v>
      </c>
      <c r="Y144" s="9">
        <v>0</v>
      </c>
      <c r="Z144" s="48">
        <v>0</v>
      </c>
      <c r="AA144" s="18">
        <f t="shared" si="17"/>
        <v>0</v>
      </c>
      <c r="AB144" s="16">
        <f t="shared" si="18"/>
        <v>0</v>
      </c>
    </row>
    <row r="145" spans="1:28" x14ac:dyDescent="0.3">
      <c r="A145" s="57">
        <v>2016</v>
      </c>
      <c r="B145" s="58" t="s">
        <v>14</v>
      </c>
      <c r="C145" s="47">
        <v>0</v>
      </c>
      <c r="D145" s="9">
        <v>0</v>
      </c>
      <c r="E145" s="48">
        <v>0</v>
      </c>
      <c r="F145" s="47">
        <v>0</v>
      </c>
      <c r="G145" s="9">
        <v>0</v>
      </c>
      <c r="H145" s="48">
        <v>0</v>
      </c>
      <c r="I145" s="47">
        <v>0</v>
      </c>
      <c r="J145" s="9">
        <v>0</v>
      </c>
      <c r="K145" s="48">
        <v>0</v>
      </c>
      <c r="L145" s="47">
        <v>0</v>
      </c>
      <c r="M145" s="9">
        <v>0</v>
      </c>
      <c r="N145" s="48">
        <v>0</v>
      </c>
      <c r="O145" s="47">
        <v>0</v>
      </c>
      <c r="P145" s="9">
        <v>0</v>
      </c>
      <c r="Q145" s="48">
        <v>0</v>
      </c>
      <c r="R145" s="47">
        <v>0</v>
      </c>
      <c r="S145" s="9">
        <v>0</v>
      </c>
      <c r="T145" s="48">
        <v>0</v>
      </c>
      <c r="U145" s="47">
        <v>0</v>
      </c>
      <c r="V145" s="9">
        <v>0</v>
      </c>
      <c r="W145" s="48">
        <v>0</v>
      </c>
      <c r="X145" s="47">
        <v>0</v>
      </c>
      <c r="Y145" s="9">
        <v>0</v>
      </c>
      <c r="Z145" s="48">
        <v>0</v>
      </c>
      <c r="AA145" s="18">
        <f t="shared" si="17"/>
        <v>0</v>
      </c>
      <c r="AB145" s="16">
        <f t="shared" si="18"/>
        <v>0</v>
      </c>
    </row>
    <row r="146" spans="1:28" x14ac:dyDescent="0.3">
      <c r="A146" s="57">
        <v>2016</v>
      </c>
      <c r="B146" s="58" t="s">
        <v>15</v>
      </c>
      <c r="C146" s="47">
        <v>0</v>
      </c>
      <c r="D146" s="9">
        <v>0</v>
      </c>
      <c r="E146" s="48">
        <v>0</v>
      </c>
      <c r="F146" s="47">
        <v>0</v>
      </c>
      <c r="G146" s="9">
        <v>0</v>
      </c>
      <c r="H146" s="48">
        <v>0</v>
      </c>
      <c r="I146" s="47">
        <v>0</v>
      </c>
      <c r="J146" s="9">
        <v>0</v>
      </c>
      <c r="K146" s="48">
        <v>0</v>
      </c>
      <c r="L146" s="47">
        <v>0</v>
      </c>
      <c r="M146" s="9">
        <v>0</v>
      </c>
      <c r="N146" s="48">
        <v>0</v>
      </c>
      <c r="O146" s="47">
        <v>0</v>
      </c>
      <c r="P146" s="9">
        <v>0</v>
      </c>
      <c r="Q146" s="48">
        <v>0</v>
      </c>
      <c r="R146" s="47">
        <v>0</v>
      </c>
      <c r="S146" s="9">
        <v>0</v>
      </c>
      <c r="T146" s="48">
        <v>0</v>
      </c>
      <c r="U146" s="47">
        <v>0</v>
      </c>
      <c r="V146" s="9">
        <v>0</v>
      </c>
      <c r="W146" s="48">
        <v>0</v>
      </c>
      <c r="X146" s="47">
        <v>0</v>
      </c>
      <c r="Y146" s="9">
        <v>0</v>
      </c>
      <c r="Z146" s="48">
        <v>0</v>
      </c>
      <c r="AA146" s="18">
        <f t="shared" si="17"/>
        <v>0</v>
      </c>
      <c r="AB146" s="16">
        <f t="shared" si="18"/>
        <v>0</v>
      </c>
    </row>
    <row r="147" spans="1:28" x14ac:dyDescent="0.3">
      <c r="A147" s="57">
        <v>2016</v>
      </c>
      <c r="B147" s="58" t="s">
        <v>16</v>
      </c>
      <c r="C147" s="47">
        <v>0</v>
      </c>
      <c r="D147" s="9">
        <v>0</v>
      </c>
      <c r="E147" s="48">
        <v>0</v>
      </c>
      <c r="F147" s="47">
        <v>0</v>
      </c>
      <c r="G147" s="9">
        <v>0</v>
      </c>
      <c r="H147" s="48">
        <v>0</v>
      </c>
      <c r="I147" s="47">
        <v>0</v>
      </c>
      <c r="J147" s="9">
        <v>0</v>
      </c>
      <c r="K147" s="48">
        <v>0</v>
      </c>
      <c r="L147" s="47">
        <v>0</v>
      </c>
      <c r="M147" s="9">
        <v>0</v>
      </c>
      <c r="N147" s="48">
        <v>0</v>
      </c>
      <c r="O147" s="47">
        <v>0</v>
      </c>
      <c r="P147" s="9">
        <v>0</v>
      </c>
      <c r="Q147" s="48">
        <v>0</v>
      </c>
      <c r="R147" s="47">
        <v>0</v>
      </c>
      <c r="S147" s="9">
        <v>0</v>
      </c>
      <c r="T147" s="48">
        <v>0</v>
      </c>
      <c r="U147" s="47">
        <v>0</v>
      </c>
      <c r="V147" s="9">
        <v>0</v>
      </c>
      <c r="W147" s="48">
        <v>0</v>
      </c>
      <c r="X147" s="47">
        <v>0</v>
      </c>
      <c r="Y147" s="9">
        <v>0</v>
      </c>
      <c r="Z147" s="48">
        <v>0</v>
      </c>
      <c r="AA147" s="18">
        <f t="shared" si="17"/>
        <v>0</v>
      </c>
      <c r="AB147" s="16">
        <f t="shared" si="18"/>
        <v>0</v>
      </c>
    </row>
    <row r="148" spans="1:28" ht="15" thickBot="1" x14ac:dyDescent="0.35">
      <c r="A148" s="59"/>
      <c r="B148" s="60" t="s">
        <v>17</v>
      </c>
      <c r="C148" s="50">
        <f t="shared" ref="C148:D148" si="29">SUM(C136:C147)</f>
        <v>0</v>
      </c>
      <c r="D148" s="27">
        <f t="shared" si="29"/>
        <v>0</v>
      </c>
      <c r="E148" s="51"/>
      <c r="F148" s="50">
        <f t="shared" ref="F148:G148" si="30">SUM(F136:F147)</f>
        <v>0</v>
      </c>
      <c r="G148" s="27">
        <f t="shared" si="30"/>
        <v>0</v>
      </c>
      <c r="H148" s="51"/>
      <c r="I148" s="50">
        <f t="shared" ref="I148:J148" si="31">SUM(I136:I147)</f>
        <v>0</v>
      </c>
      <c r="J148" s="27">
        <f t="shared" si="31"/>
        <v>0</v>
      </c>
      <c r="K148" s="51"/>
      <c r="L148" s="50">
        <f t="shared" ref="L148:M148" si="32">SUM(L136:L147)</f>
        <v>0</v>
      </c>
      <c r="M148" s="27">
        <f t="shared" si="32"/>
        <v>0</v>
      </c>
      <c r="N148" s="51"/>
      <c r="O148" s="50">
        <f>SUM(O136:O147)</f>
        <v>0</v>
      </c>
      <c r="P148" s="27">
        <f>SUM(P136:P147)</f>
        <v>0</v>
      </c>
      <c r="Q148" s="51"/>
      <c r="R148" s="50">
        <f t="shared" ref="R148:S148" si="33">SUM(R136:R147)</f>
        <v>0</v>
      </c>
      <c r="S148" s="27">
        <f t="shared" si="33"/>
        <v>0</v>
      </c>
      <c r="T148" s="51"/>
      <c r="U148" s="50">
        <f t="shared" ref="U148:V148" si="34">SUM(U136:U147)</f>
        <v>0</v>
      </c>
      <c r="V148" s="27">
        <f t="shared" si="34"/>
        <v>0</v>
      </c>
      <c r="W148" s="51"/>
      <c r="X148" s="50">
        <f t="shared" ref="X148:Y148" si="35">SUM(X136:X147)</f>
        <v>0</v>
      </c>
      <c r="Y148" s="27">
        <f t="shared" si="35"/>
        <v>0</v>
      </c>
      <c r="Z148" s="51"/>
      <c r="AA148" s="28">
        <f t="shared" si="17"/>
        <v>0</v>
      </c>
      <c r="AB148" s="29">
        <f t="shared" si="18"/>
        <v>0</v>
      </c>
    </row>
    <row r="149" spans="1:28" x14ac:dyDescent="0.3">
      <c r="A149" s="57">
        <v>2017</v>
      </c>
      <c r="B149" s="58" t="s">
        <v>5</v>
      </c>
      <c r="C149" s="47">
        <v>0</v>
      </c>
      <c r="D149" s="9">
        <v>0</v>
      </c>
      <c r="E149" s="48">
        <v>0</v>
      </c>
      <c r="F149" s="47">
        <v>0</v>
      </c>
      <c r="G149" s="9">
        <v>0</v>
      </c>
      <c r="H149" s="48">
        <v>0</v>
      </c>
      <c r="I149" s="47">
        <v>0</v>
      </c>
      <c r="J149" s="9">
        <v>0</v>
      </c>
      <c r="K149" s="48">
        <v>0</v>
      </c>
      <c r="L149" s="47">
        <v>0</v>
      </c>
      <c r="M149" s="9">
        <v>0</v>
      </c>
      <c r="N149" s="48">
        <v>0</v>
      </c>
      <c r="O149" s="47">
        <v>0</v>
      </c>
      <c r="P149" s="9">
        <v>0</v>
      </c>
      <c r="Q149" s="48">
        <v>0</v>
      </c>
      <c r="R149" s="47">
        <v>0</v>
      </c>
      <c r="S149" s="9">
        <v>0</v>
      </c>
      <c r="T149" s="48">
        <v>0</v>
      </c>
      <c r="U149" s="47">
        <v>0</v>
      </c>
      <c r="V149" s="9">
        <v>0</v>
      </c>
      <c r="W149" s="48">
        <v>0</v>
      </c>
      <c r="X149" s="47">
        <v>0</v>
      </c>
      <c r="Y149" s="9">
        <v>0</v>
      </c>
      <c r="Z149" s="48">
        <v>0</v>
      </c>
      <c r="AA149" s="8">
        <f t="shared" ref="AA149:AA161" si="36">I149+R149+X149+F149+L149+U149</f>
        <v>0</v>
      </c>
      <c r="AB149" s="16">
        <f t="shared" ref="AB149:AB161" si="37">G149+J149+M149+S149+Y149+V149</f>
        <v>0</v>
      </c>
    </row>
    <row r="150" spans="1:28" x14ac:dyDescent="0.3">
      <c r="A150" s="57">
        <v>2017</v>
      </c>
      <c r="B150" s="58" t="s">
        <v>6</v>
      </c>
      <c r="C150" s="47">
        <v>0</v>
      </c>
      <c r="D150" s="9">
        <v>0</v>
      </c>
      <c r="E150" s="48">
        <v>0</v>
      </c>
      <c r="F150" s="47">
        <v>0</v>
      </c>
      <c r="G150" s="9">
        <v>0</v>
      </c>
      <c r="H150" s="48">
        <v>0</v>
      </c>
      <c r="I150" s="47">
        <v>0</v>
      </c>
      <c r="J150" s="9">
        <v>0</v>
      </c>
      <c r="K150" s="48">
        <v>0</v>
      </c>
      <c r="L150" s="47">
        <v>0</v>
      </c>
      <c r="M150" s="9">
        <v>0</v>
      </c>
      <c r="N150" s="48">
        <v>0</v>
      </c>
      <c r="O150" s="47">
        <v>0</v>
      </c>
      <c r="P150" s="9">
        <v>0</v>
      </c>
      <c r="Q150" s="48">
        <v>0</v>
      </c>
      <c r="R150" s="47">
        <v>0</v>
      </c>
      <c r="S150" s="9">
        <v>0</v>
      </c>
      <c r="T150" s="48">
        <v>0</v>
      </c>
      <c r="U150" s="47">
        <v>0</v>
      </c>
      <c r="V150" s="9">
        <v>0</v>
      </c>
      <c r="W150" s="48">
        <v>0</v>
      </c>
      <c r="X150" s="47">
        <v>0</v>
      </c>
      <c r="Y150" s="9">
        <v>0</v>
      </c>
      <c r="Z150" s="48">
        <v>0</v>
      </c>
      <c r="AA150" s="8">
        <f t="shared" si="36"/>
        <v>0</v>
      </c>
      <c r="AB150" s="16">
        <f t="shared" si="37"/>
        <v>0</v>
      </c>
    </row>
    <row r="151" spans="1:28" x14ac:dyDescent="0.3">
      <c r="A151" s="57">
        <v>2017</v>
      </c>
      <c r="B151" s="58" t="s">
        <v>7</v>
      </c>
      <c r="C151" s="47">
        <v>0</v>
      </c>
      <c r="D151" s="9">
        <v>0</v>
      </c>
      <c r="E151" s="48">
        <v>0</v>
      </c>
      <c r="F151" s="47">
        <v>0</v>
      </c>
      <c r="G151" s="9">
        <v>0</v>
      </c>
      <c r="H151" s="48">
        <v>0</v>
      </c>
      <c r="I151" s="47">
        <v>0</v>
      </c>
      <c r="J151" s="9">
        <v>0</v>
      </c>
      <c r="K151" s="48">
        <v>0</v>
      </c>
      <c r="L151" s="47">
        <v>0</v>
      </c>
      <c r="M151" s="9">
        <v>0</v>
      </c>
      <c r="N151" s="48">
        <v>0</v>
      </c>
      <c r="O151" s="47">
        <v>0</v>
      </c>
      <c r="P151" s="9">
        <v>0</v>
      </c>
      <c r="Q151" s="48">
        <v>0</v>
      </c>
      <c r="R151" s="47">
        <v>0</v>
      </c>
      <c r="S151" s="9">
        <v>0</v>
      </c>
      <c r="T151" s="48">
        <v>0</v>
      </c>
      <c r="U151" s="47">
        <v>0</v>
      </c>
      <c r="V151" s="9">
        <v>0</v>
      </c>
      <c r="W151" s="48">
        <v>0</v>
      </c>
      <c r="X151" s="47">
        <v>0</v>
      </c>
      <c r="Y151" s="9">
        <v>0</v>
      </c>
      <c r="Z151" s="48">
        <v>0</v>
      </c>
      <c r="AA151" s="8">
        <f t="shared" si="36"/>
        <v>0</v>
      </c>
      <c r="AB151" s="16">
        <f t="shared" si="37"/>
        <v>0</v>
      </c>
    </row>
    <row r="152" spans="1:28" x14ac:dyDescent="0.3">
      <c r="A152" s="57">
        <v>2017</v>
      </c>
      <c r="B152" s="58" t="s">
        <v>8</v>
      </c>
      <c r="C152" s="47">
        <v>0</v>
      </c>
      <c r="D152" s="9">
        <v>0</v>
      </c>
      <c r="E152" s="48">
        <v>0</v>
      </c>
      <c r="F152" s="47">
        <v>0</v>
      </c>
      <c r="G152" s="9">
        <v>0</v>
      </c>
      <c r="H152" s="48">
        <v>0</v>
      </c>
      <c r="I152" s="47">
        <v>0</v>
      </c>
      <c r="J152" s="9">
        <v>0</v>
      </c>
      <c r="K152" s="48">
        <v>0</v>
      </c>
      <c r="L152" s="47">
        <v>0</v>
      </c>
      <c r="M152" s="9">
        <v>0</v>
      </c>
      <c r="N152" s="48">
        <v>0</v>
      </c>
      <c r="O152" s="47">
        <v>0</v>
      </c>
      <c r="P152" s="9">
        <v>0</v>
      </c>
      <c r="Q152" s="48">
        <v>0</v>
      </c>
      <c r="R152" s="47">
        <v>0</v>
      </c>
      <c r="S152" s="9">
        <v>0</v>
      </c>
      <c r="T152" s="48">
        <v>0</v>
      </c>
      <c r="U152" s="47">
        <v>0</v>
      </c>
      <c r="V152" s="9">
        <v>0</v>
      </c>
      <c r="W152" s="48">
        <v>0</v>
      </c>
      <c r="X152" s="47">
        <v>0</v>
      </c>
      <c r="Y152" s="9">
        <v>0</v>
      </c>
      <c r="Z152" s="48">
        <v>0</v>
      </c>
      <c r="AA152" s="8">
        <f t="shared" si="36"/>
        <v>0</v>
      </c>
      <c r="AB152" s="16">
        <f t="shared" si="37"/>
        <v>0</v>
      </c>
    </row>
    <row r="153" spans="1:28" x14ac:dyDescent="0.3">
      <c r="A153" s="57">
        <v>2017</v>
      </c>
      <c r="B153" s="58" t="s">
        <v>9</v>
      </c>
      <c r="C153" s="47">
        <v>0</v>
      </c>
      <c r="D153" s="9">
        <v>0</v>
      </c>
      <c r="E153" s="48">
        <v>0</v>
      </c>
      <c r="F153" s="47">
        <v>0</v>
      </c>
      <c r="G153" s="9">
        <v>0</v>
      </c>
      <c r="H153" s="48">
        <v>0</v>
      </c>
      <c r="I153" s="47">
        <v>0</v>
      </c>
      <c r="J153" s="9">
        <v>0</v>
      </c>
      <c r="K153" s="48">
        <v>0</v>
      </c>
      <c r="L153" s="47">
        <v>0</v>
      </c>
      <c r="M153" s="9">
        <v>0</v>
      </c>
      <c r="N153" s="48">
        <v>0</v>
      </c>
      <c r="O153" s="49">
        <v>0</v>
      </c>
      <c r="P153" s="15">
        <v>0</v>
      </c>
      <c r="Q153" s="48">
        <v>0</v>
      </c>
      <c r="R153" s="47">
        <v>0</v>
      </c>
      <c r="S153" s="9">
        <v>0</v>
      </c>
      <c r="T153" s="48">
        <v>0</v>
      </c>
      <c r="U153" s="47">
        <v>0</v>
      </c>
      <c r="V153" s="9">
        <v>0</v>
      </c>
      <c r="W153" s="48">
        <v>0</v>
      </c>
      <c r="X153" s="47">
        <v>0</v>
      </c>
      <c r="Y153" s="9">
        <v>0</v>
      </c>
      <c r="Z153" s="48">
        <v>0</v>
      </c>
      <c r="AA153" s="8">
        <f t="shared" si="36"/>
        <v>0</v>
      </c>
      <c r="AB153" s="16">
        <f t="shared" si="37"/>
        <v>0</v>
      </c>
    </row>
    <row r="154" spans="1:28" x14ac:dyDescent="0.3">
      <c r="A154" s="57">
        <v>2017</v>
      </c>
      <c r="B154" s="58" t="s">
        <v>10</v>
      </c>
      <c r="C154" s="47">
        <v>0</v>
      </c>
      <c r="D154" s="9">
        <v>0</v>
      </c>
      <c r="E154" s="48">
        <v>0</v>
      </c>
      <c r="F154" s="47">
        <v>0</v>
      </c>
      <c r="G154" s="9">
        <v>0</v>
      </c>
      <c r="H154" s="48">
        <v>0</v>
      </c>
      <c r="I154" s="47">
        <v>0</v>
      </c>
      <c r="J154" s="9">
        <v>0</v>
      </c>
      <c r="K154" s="48">
        <v>0</v>
      </c>
      <c r="L154" s="47">
        <v>0</v>
      </c>
      <c r="M154" s="9">
        <v>0</v>
      </c>
      <c r="N154" s="48">
        <v>0</v>
      </c>
      <c r="O154" s="47">
        <v>0</v>
      </c>
      <c r="P154" s="9">
        <v>0</v>
      </c>
      <c r="Q154" s="48">
        <v>0</v>
      </c>
      <c r="R154" s="47">
        <v>0</v>
      </c>
      <c r="S154" s="9">
        <v>0</v>
      </c>
      <c r="T154" s="48">
        <v>0</v>
      </c>
      <c r="U154" s="47">
        <v>0</v>
      </c>
      <c r="V154" s="9">
        <v>0</v>
      </c>
      <c r="W154" s="48">
        <v>0</v>
      </c>
      <c r="X154" s="47">
        <v>0</v>
      </c>
      <c r="Y154" s="9">
        <v>0</v>
      </c>
      <c r="Z154" s="48">
        <v>0</v>
      </c>
      <c r="AA154" s="8">
        <f t="shared" si="36"/>
        <v>0</v>
      </c>
      <c r="AB154" s="16">
        <f t="shared" si="37"/>
        <v>0</v>
      </c>
    </row>
    <row r="155" spans="1:28" x14ac:dyDescent="0.3">
      <c r="A155" s="57">
        <v>2017</v>
      </c>
      <c r="B155" s="58" t="s">
        <v>11</v>
      </c>
      <c r="C155" s="47">
        <v>0</v>
      </c>
      <c r="D155" s="9">
        <v>0</v>
      </c>
      <c r="E155" s="48">
        <v>0</v>
      </c>
      <c r="F155" s="47">
        <v>0</v>
      </c>
      <c r="G155" s="9">
        <v>0</v>
      </c>
      <c r="H155" s="48">
        <v>0</v>
      </c>
      <c r="I155" s="47">
        <v>0</v>
      </c>
      <c r="J155" s="9">
        <v>0</v>
      </c>
      <c r="K155" s="48">
        <v>0</v>
      </c>
      <c r="L155" s="47">
        <v>0</v>
      </c>
      <c r="M155" s="9">
        <v>0</v>
      </c>
      <c r="N155" s="48">
        <v>0</v>
      </c>
      <c r="O155" s="47">
        <v>0</v>
      </c>
      <c r="P155" s="9">
        <v>0</v>
      </c>
      <c r="Q155" s="48">
        <v>0</v>
      </c>
      <c r="R155" s="47">
        <v>0</v>
      </c>
      <c r="S155" s="9">
        <v>0</v>
      </c>
      <c r="T155" s="48">
        <v>0</v>
      </c>
      <c r="U155" s="47">
        <v>3.2000000000000001E-2</v>
      </c>
      <c r="V155" s="9">
        <v>4.01</v>
      </c>
      <c r="W155" s="48">
        <f t="shared" ref="W155" si="38">V155/U155*1000</f>
        <v>125312.49999999999</v>
      </c>
      <c r="X155" s="47">
        <v>0</v>
      </c>
      <c r="Y155" s="9">
        <v>0</v>
      </c>
      <c r="Z155" s="48">
        <v>0</v>
      </c>
      <c r="AA155" s="8">
        <f t="shared" si="36"/>
        <v>3.2000000000000001E-2</v>
      </c>
      <c r="AB155" s="16">
        <f t="shared" si="37"/>
        <v>4.01</v>
      </c>
    </row>
    <row r="156" spans="1:28" x14ac:dyDescent="0.3">
      <c r="A156" s="57">
        <v>2017</v>
      </c>
      <c r="B156" s="58" t="s">
        <v>12</v>
      </c>
      <c r="C156" s="47">
        <v>0</v>
      </c>
      <c r="D156" s="9">
        <v>0</v>
      </c>
      <c r="E156" s="48">
        <v>0</v>
      </c>
      <c r="F156" s="47">
        <v>0</v>
      </c>
      <c r="G156" s="9">
        <v>0</v>
      </c>
      <c r="H156" s="48">
        <v>0</v>
      </c>
      <c r="I156" s="47">
        <v>0</v>
      </c>
      <c r="J156" s="9">
        <v>0</v>
      </c>
      <c r="K156" s="48">
        <v>0</v>
      </c>
      <c r="L156" s="47">
        <v>0</v>
      </c>
      <c r="M156" s="9">
        <v>0</v>
      </c>
      <c r="N156" s="48">
        <v>0</v>
      </c>
      <c r="O156" s="47">
        <v>0</v>
      </c>
      <c r="P156" s="9">
        <v>0</v>
      </c>
      <c r="Q156" s="48">
        <v>0</v>
      </c>
      <c r="R156" s="47">
        <v>0</v>
      </c>
      <c r="S156" s="9">
        <v>0</v>
      </c>
      <c r="T156" s="48">
        <v>0</v>
      </c>
      <c r="U156" s="47">
        <v>0</v>
      </c>
      <c r="V156" s="9">
        <v>0</v>
      </c>
      <c r="W156" s="48">
        <v>0</v>
      </c>
      <c r="X156" s="47">
        <v>0</v>
      </c>
      <c r="Y156" s="9">
        <v>0</v>
      </c>
      <c r="Z156" s="48">
        <v>0</v>
      </c>
      <c r="AA156" s="8">
        <f t="shared" si="36"/>
        <v>0</v>
      </c>
      <c r="AB156" s="16">
        <f t="shared" si="37"/>
        <v>0</v>
      </c>
    </row>
    <row r="157" spans="1:28" x14ac:dyDescent="0.3">
      <c r="A157" s="57">
        <v>2017</v>
      </c>
      <c r="B157" s="58" t="s">
        <v>13</v>
      </c>
      <c r="C157" s="47">
        <v>0</v>
      </c>
      <c r="D157" s="9">
        <v>0</v>
      </c>
      <c r="E157" s="48">
        <v>0</v>
      </c>
      <c r="F157" s="47">
        <v>0</v>
      </c>
      <c r="G157" s="9">
        <v>0</v>
      </c>
      <c r="H157" s="48">
        <v>0</v>
      </c>
      <c r="I157" s="47">
        <v>0</v>
      </c>
      <c r="J157" s="9">
        <v>0</v>
      </c>
      <c r="K157" s="48">
        <v>0</v>
      </c>
      <c r="L157" s="47">
        <v>0</v>
      </c>
      <c r="M157" s="9">
        <v>0</v>
      </c>
      <c r="N157" s="48">
        <v>0</v>
      </c>
      <c r="O157" s="47">
        <v>0</v>
      </c>
      <c r="P157" s="9">
        <v>0</v>
      </c>
      <c r="Q157" s="48">
        <v>0</v>
      </c>
      <c r="R157" s="47">
        <v>0</v>
      </c>
      <c r="S157" s="9">
        <v>0</v>
      </c>
      <c r="T157" s="48">
        <v>0</v>
      </c>
      <c r="U157" s="47">
        <v>0</v>
      </c>
      <c r="V157" s="9">
        <v>0</v>
      </c>
      <c r="W157" s="48">
        <v>0</v>
      </c>
      <c r="X157" s="47">
        <v>0</v>
      </c>
      <c r="Y157" s="9">
        <v>0</v>
      </c>
      <c r="Z157" s="48">
        <v>0</v>
      </c>
      <c r="AA157" s="8">
        <f t="shared" si="36"/>
        <v>0</v>
      </c>
      <c r="AB157" s="16">
        <f t="shared" si="37"/>
        <v>0</v>
      </c>
    </row>
    <row r="158" spans="1:28" x14ac:dyDescent="0.3">
      <c r="A158" s="57">
        <v>2017</v>
      </c>
      <c r="B158" s="58" t="s">
        <v>14</v>
      </c>
      <c r="C158" s="47">
        <v>0</v>
      </c>
      <c r="D158" s="9">
        <v>0</v>
      </c>
      <c r="E158" s="48">
        <v>0</v>
      </c>
      <c r="F158" s="47">
        <v>0</v>
      </c>
      <c r="G158" s="9">
        <v>0</v>
      </c>
      <c r="H158" s="48">
        <v>0</v>
      </c>
      <c r="I158" s="47">
        <v>0</v>
      </c>
      <c r="J158" s="9">
        <v>0</v>
      </c>
      <c r="K158" s="48">
        <v>0</v>
      </c>
      <c r="L158" s="47">
        <v>0</v>
      </c>
      <c r="M158" s="9">
        <v>0</v>
      </c>
      <c r="N158" s="48">
        <v>0</v>
      </c>
      <c r="O158" s="47">
        <v>0</v>
      </c>
      <c r="P158" s="9">
        <v>0</v>
      </c>
      <c r="Q158" s="48">
        <v>0</v>
      </c>
      <c r="R158" s="47">
        <v>0</v>
      </c>
      <c r="S158" s="9">
        <v>0</v>
      </c>
      <c r="T158" s="48">
        <v>0</v>
      </c>
      <c r="U158" s="47">
        <v>0</v>
      </c>
      <c r="V158" s="9">
        <v>0</v>
      </c>
      <c r="W158" s="48">
        <v>0</v>
      </c>
      <c r="X158" s="47">
        <v>0</v>
      </c>
      <c r="Y158" s="9">
        <v>0</v>
      </c>
      <c r="Z158" s="48">
        <v>0</v>
      </c>
      <c r="AA158" s="8">
        <f t="shared" si="36"/>
        <v>0</v>
      </c>
      <c r="AB158" s="16">
        <f t="shared" si="37"/>
        <v>0</v>
      </c>
    </row>
    <row r="159" spans="1:28" x14ac:dyDescent="0.3">
      <c r="A159" s="57">
        <v>2017</v>
      </c>
      <c r="B159" s="58" t="s">
        <v>15</v>
      </c>
      <c r="C159" s="47">
        <v>0</v>
      </c>
      <c r="D159" s="9">
        <v>0</v>
      </c>
      <c r="E159" s="48">
        <v>0</v>
      </c>
      <c r="F159" s="47">
        <v>0</v>
      </c>
      <c r="G159" s="9">
        <v>0</v>
      </c>
      <c r="H159" s="48">
        <v>0</v>
      </c>
      <c r="I159" s="47">
        <v>0</v>
      </c>
      <c r="J159" s="9">
        <v>0</v>
      </c>
      <c r="K159" s="48">
        <v>0</v>
      </c>
      <c r="L159" s="47">
        <v>0</v>
      </c>
      <c r="M159" s="9">
        <v>0</v>
      </c>
      <c r="N159" s="48">
        <v>0</v>
      </c>
      <c r="O159" s="47">
        <v>0</v>
      </c>
      <c r="P159" s="9">
        <v>0</v>
      </c>
      <c r="Q159" s="48">
        <v>0</v>
      </c>
      <c r="R159" s="47">
        <v>0</v>
      </c>
      <c r="S159" s="9">
        <v>0</v>
      </c>
      <c r="T159" s="48">
        <v>0</v>
      </c>
      <c r="U159" s="47">
        <v>0</v>
      </c>
      <c r="V159" s="9">
        <v>0</v>
      </c>
      <c r="W159" s="48">
        <v>0</v>
      </c>
      <c r="X159" s="47">
        <v>0</v>
      </c>
      <c r="Y159" s="9">
        <v>0</v>
      </c>
      <c r="Z159" s="48">
        <v>0</v>
      </c>
      <c r="AA159" s="8">
        <f t="shared" si="36"/>
        <v>0</v>
      </c>
      <c r="AB159" s="16">
        <f t="shared" si="37"/>
        <v>0</v>
      </c>
    </row>
    <row r="160" spans="1:28" x14ac:dyDescent="0.3">
      <c r="A160" s="57">
        <v>2017</v>
      </c>
      <c r="B160" s="58" t="s">
        <v>16</v>
      </c>
      <c r="C160" s="47">
        <v>0</v>
      </c>
      <c r="D160" s="9">
        <v>0</v>
      </c>
      <c r="E160" s="48">
        <v>0</v>
      </c>
      <c r="F160" s="47">
        <v>0</v>
      </c>
      <c r="G160" s="9">
        <v>0</v>
      </c>
      <c r="H160" s="48">
        <v>0</v>
      </c>
      <c r="I160" s="47">
        <v>0</v>
      </c>
      <c r="J160" s="9">
        <v>0</v>
      </c>
      <c r="K160" s="48">
        <v>0</v>
      </c>
      <c r="L160" s="47">
        <v>0</v>
      </c>
      <c r="M160" s="9">
        <v>0</v>
      </c>
      <c r="N160" s="48">
        <v>0</v>
      </c>
      <c r="O160" s="47">
        <v>0</v>
      </c>
      <c r="P160" s="9">
        <v>0</v>
      </c>
      <c r="Q160" s="48">
        <v>0</v>
      </c>
      <c r="R160" s="47">
        <v>0</v>
      </c>
      <c r="S160" s="9">
        <v>0</v>
      </c>
      <c r="T160" s="48">
        <v>0</v>
      </c>
      <c r="U160" s="47">
        <v>0</v>
      </c>
      <c r="V160" s="9">
        <v>0</v>
      </c>
      <c r="W160" s="48">
        <v>0</v>
      </c>
      <c r="X160" s="47">
        <v>0</v>
      </c>
      <c r="Y160" s="9">
        <v>0</v>
      </c>
      <c r="Z160" s="48">
        <v>0</v>
      </c>
      <c r="AA160" s="8">
        <f t="shared" si="36"/>
        <v>0</v>
      </c>
      <c r="AB160" s="16">
        <f t="shared" si="37"/>
        <v>0</v>
      </c>
    </row>
    <row r="161" spans="1:28" ht="15" thickBot="1" x14ac:dyDescent="0.35">
      <c r="A161" s="59"/>
      <c r="B161" s="60" t="s">
        <v>17</v>
      </c>
      <c r="C161" s="50">
        <f t="shared" ref="C161:D161" si="39">SUM(C149:C160)</f>
        <v>0</v>
      </c>
      <c r="D161" s="27">
        <f t="shared" si="39"/>
        <v>0</v>
      </c>
      <c r="E161" s="51"/>
      <c r="F161" s="50">
        <f t="shared" ref="F161:G161" si="40">SUM(F149:F160)</f>
        <v>0</v>
      </c>
      <c r="G161" s="27">
        <f t="shared" si="40"/>
        <v>0</v>
      </c>
      <c r="H161" s="51"/>
      <c r="I161" s="50">
        <f t="shared" ref="I161:J161" si="41">SUM(I149:I160)</f>
        <v>0</v>
      </c>
      <c r="J161" s="27">
        <f t="shared" si="41"/>
        <v>0</v>
      </c>
      <c r="K161" s="51"/>
      <c r="L161" s="50">
        <f t="shared" ref="L161:M161" si="42">SUM(L149:L160)</f>
        <v>0</v>
      </c>
      <c r="M161" s="27">
        <f t="shared" si="42"/>
        <v>0</v>
      </c>
      <c r="N161" s="51"/>
      <c r="O161" s="50">
        <f>SUM(O149:O160)</f>
        <v>0</v>
      </c>
      <c r="P161" s="27">
        <f>SUM(P149:P160)</f>
        <v>0</v>
      </c>
      <c r="Q161" s="51"/>
      <c r="R161" s="50">
        <f t="shared" ref="R161:S161" si="43">SUM(R149:R160)</f>
        <v>0</v>
      </c>
      <c r="S161" s="27">
        <f t="shared" si="43"/>
        <v>0</v>
      </c>
      <c r="T161" s="51"/>
      <c r="U161" s="50">
        <f t="shared" ref="U161:V161" si="44">SUM(U149:U160)</f>
        <v>3.2000000000000001E-2</v>
      </c>
      <c r="V161" s="27">
        <f t="shared" si="44"/>
        <v>4.01</v>
      </c>
      <c r="W161" s="51"/>
      <c r="X161" s="50">
        <f t="shared" ref="X161:Y161" si="45">SUM(X149:X160)</f>
        <v>0</v>
      </c>
      <c r="Y161" s="27">
        <f t="shared" si="45"/>
        <v>0</v>
      </c>
      <c r="Z161" s="51"/>
      <c r="AA161" s="28">
        <f t="shared" si="36"/>
        <v>3.2000000000000001E-2</v>
      </c>
      <c r="AB161" s="29">
        <f t="shared" si="37"/>
        <v>4.01</v>
      </c>
    </row>
    <row r="162" spans="1:28" x14ac:dyDescent="0.3">
      <c r="A162" s="57">
        <v>2018</v>
      </c>
      <c r="B162" s="58" t="s">
        <v>5</v>
      </c>
      <c r="C162" s="47">
        <v>0</v>
      </c>
      <c r="D162" s="9">
        <v>0</v>
      </c>
      <c r="E162" s="48">
        <v>0</v>
      </c>
      <c r="F162" s="47">
        <v>0</v>
      </c>
      <c r="G162" s="9">
        <v>0</v>
      </c>
      <c r="H162" s="48">
        <v>0</v>
      </c>
      <c r="I162" s="47">
        <v>0</v>
      </c>
      <c r="J162" s="9">
        <v>0</v>
      </c>
      <c r="K162" s="48">
        <v>0</v>
      </c>
      <c r="L162" s="47">
        <v>0</v>
      </c>
      <c r="M162" s="9">
        <v>0</v>
      </c>
      <c r="N162" s="48">
        <v>0</v>
      </c>
      <c r="O162" s="47">
        <v>0</v>
      </c>
      <c r="P162" s="9">
        <v>0</v>
      </c>
      <c r="Q162" s="48">
        <v>0</v>
      </c>
      <c r="R162" s="47">
        <v>0</v>
      </c>
      <c r="S162" s="9">
        <v>0</v>
      </c>
      <c r="T162" s="48">
        <v>0</v>
      </c>
      <c r="U162" s="47">
        <v>0</v>
      </c>
      <c r="V162" s="9">
        <v>0</v>
      </c>
      <c r="W162" s="48">
        <v>0</v>
      </c>
      <c r="X162" s="47">
        <v>0</v>
      </c>
      <c r="Y162" s="9">
        <v>0</v>
      </c>
      <c r="Z162" s="48">
        <v>0</v>
      </c>
      <c r="AA162" s="8">
        <f t="shared" ref="AA162:AA174" si="46">I162+R162+X162+F162+L162+U162+O162</f>
        <v>0</v>
      </c>
      <c r="AB162" s="16">
        <f t="shared" ref="AB162:AB174" si="47">G162+J162+M162+S162+Y162+V162+P162</f>
        <v>0</v>
      </c>
    </row>
    <row r="163" spans="1:28" x14ac:dyDescent="0.3">
      <c r="A163" s="57">
        <v>2018</v>
      </c>
      <c r="B163" s="58" t="s">
        <v>6</v>
      </c>
      <c r="C163" s="47">
        <v>0</v>
      </c>
      <c r="D163" s="9">
        <v>0</v>
      </c>
      <c r="E163" s="48">
        <v>0</v>
      </c>
      <c r="F163" s="47">
        <v>0</v>
      </c>
      <c r="G163" s="9">
        <v>0</v>
      </c>
      <c r="H163" s="48">
        <v>0</v>
      </c>
      <c r="I163" s="47">
        <v>0</v>
      </c>
      <c r="J163" s="9">
        <v>0</v>
      </c>
      <c r="K163" s="48">
        <v>0</v>
      </c>
      <c r="L163" s="47">
        <v>0</v>
      </c>
      <c r="M163" s="9">
        <v>0</v>
      </c>
      <c r="N163" s="48">
        <v>0</v>
      </c>
      <c r="O163" s="47">
        <v>0</v>
      </c>
      <c r="P163" s="9">
        <v>0</v>
      </c>
      <c r="Q163" s="48">
        <v>0</v>
      </c>
      <c r="R163" s="47">
        <v>0</v>
      </c>
      <c r="S163" s="9">
        <v>0</v>
      </c>
      <c r="T163" s="48">
        <v>0</v>
      </c>
      <c r="U163" s="47">
        <v>0</v>
      </c>
      <c r="V163" s="9">
        <v>0</v>
      </c>
      <c r="W163" s="48">
        <v>0</v>
      </c>
      <c r="X163" s="47">
        <v>0</v>
      </c>
      <c r="Y163" s="9">
        <v>0</v>
      </c>
      <c r="Z163" s="48">
        <v>0</v>
      </c>
      <c r="AA163" s="8">
        <f t="shared" si="46"/>
        <v>0</v>
      </c>
      <c r="AB163" s="16">
        <f t="shared" si="47"/>
        <v>0</v>
      </c>
    </row>
    <row r="164" spans="1:28" x14ac:dyDescent="0.3">
      <c r="A164" s="57">
        <v>2018</v>
      </c>
      <c r="B164" s="58" t="s">
        <v>7</v>
      </c>
      <c r="C164" s="47">
        <v>0</v>
      </c>
      <c r="D164" s="9">
        <v>0</v>
      </c>
      <c r="E164" s="48">
        <v>0</v>
      </c>
      <c r="F164" s="47">
        <v>0</v>
      </c>
      <c r="G164" s="9">
        <v>0</v>
      </c>
      <c r="H164" s="48">
        <v>0</v>
      </c>
      <c r="I164" s="47">
        <v>0</v>
      </c>
      <c r="J164" s="9">
        <v>0</v>
      </c>
      <c r="K164" s="48">
        <v>0</v>
      </c>
      <c r="L164" s="47">
        <v>0</v>
      </c>
      <c r="M164" s="9">
        <v>0</v>
      </c>
      <c r="N164" s="48">
        <v>0</v>
      </c>
      <c r="O164" s="47">
        <v>0</v>
      </c>
      <c r="P164" s="9">
        <v>0</v>
      </c>
      <c r="Q164" s="48">
        <v>0</v>
      </c>
      <c r="R164" s="47">
        <v>0</v>
      </c>
      <c r="S164" s="9">
        <v>0</v>
      </c>
      <c r="T164" s="48">
        <v>0</v>
      </c>
      <c r="U164" s="47">
        <v>0</v>
      </c>
      <c r="V164" s="9">
        <v>0</v>
      </c>
      <c r="W164" s="48">
        <v>0</v>
      </c>
      <c r="X164" s="47">
        <v>0</v>
      </c>
      <c r="Y164" s="9">
        <v>0</v>
      </c>
      <c r="Z164" s="48">
        <v>0</v>
      </c>
      <c r="AA164" s="8">
        <f t="shared" si="46"/>
        <v>0</v>
      </c>
      <c r="AB164" s="16">
        <f t="shared" si="47"/>
        <v>0</v>
      </c>
    </row>
    <row r="165" spans="1:28" x14ac:dyDescent="0.3">
      <c r="A165" s="57">
        <v>2018</v>
      </c>
      <c r="B165" s="58" t="s">
        <v>8</v>
      </c>
      <c r="C165" s="47">
        <v>0</v>
      </c>
      <c r="D165" s="9">
        <v>0</v>
      </c>
      <c r="E165" s="48">
        <v>0</v>
      </c>
      <c r="F165" s="47">
        <v>0</v>
      </c>
      <c r="G165" s="9">
        <v>0</v>
      </c>
      <c r="H165" s="48">
        <v>0</v>
      </c>
      <c r="I165" s="47">
        <v>0</v>
      </c>
      <c r="J165" s="9">
        <v>0</v>
      </c>
      <c r="K165" s="48">
        <v>0</v>
      </c>
      <c r="L165" s="47">
        <v>0</v>
      </c>
      <c r="M165" s="9">
        <v>0</v>
      </c>
      <c r="N165" s="48">
        <v>0</v>
      </c>
      <c r="O165" s="47">
        <v>0</v>
      </c>
      <c r="P165" s="9">
        <v>0</v>
      </c>
      <c r="Q165" s="48">
        <v>0</v>
      </c>
      <c r="R165" s="47">
        <v>0</v>
      </c>
      <c r="S165" s="9">
        <v>0</v>
      </c>
      <c r="T165" s="48">
        <v>0</v>
      </c>
      <c r="U165" s="47">
        <v>0</v>
      </c>
      <c r="V165" s="9">
        <v>0</v>
      </c>
      <c r="W165" s="48">
        <v>0</v>
      </c>
      <c r="X165" s="47">
        <v>0</v>
      </c>
      <c r="Y165" s="9">
        <v>0</v>
      </c>
      <c r="Z165" s="48">
        <v>0</v>
      </c>
      <c r="AA165" s="8">
        <f t="shared" si="46"/>
        <v>0</v>
      </c>
      <c r="AB165" s="16">
        <f t="shared" si="47"/>
        <v>0</v>
      </c>
    </row>
    <row r="166" spans="1:28" x14ac:dyDescent="0.3">
      <c r="A166" s="57">
        <v>2018</v>
      </c>
      <c r="B166" s="58" t="s">
        <v>9</v>
      </c>
      <c r="C166" s="47">
        <v>0</v>
      </c>
      <c r="D166" s="9">
        <v>0</v>
      </c>
      <c r="E166" s="48">
        <v>0</v>
      </c>
      <c r="F166" s="47">
        <v>0</v>
      </c>
      <c r="G166" s="9">
        <v>0</v>
      </c>
      <c r="H166" s="48">
        <v>0</v>
      </c>
      <c r="I166" s="47">
        <v>0</v>
      </c>
      <c r="J166" s="9">
        <v>0</v>
      </c>
      <c r="K166" s="48">
        <v>0</v>
      </c>
      <c r="L166" s="47">
        <v>0</v>
      </c>
      <c r="M166" s="9">
        <v>0</v>
      </c>
      <c r="N166" s="48">
        <v>0</v>
      </c>
      <c r="O166" s="47">
        <v>0</v>
      </c>
      <c r="P166" s="9">
        <v>0</v>
      </c>
      <c r="Q166" s="48">
        <v>0</v>
      </c>
      <c r="R166" s="47">
        <v>0</v>
      </c>
      <c r="S166" s="9">
        <v>0</v>
      </c>
      <c r="T166" s="48">
        <v>0</v>
      </c>
      <c r="U166" s="47">
        <v>0</v>
      </c>
      <c r="V166" s="9">
        <v>0</v>
      </c>
      <c r="W166" s="48">
        <v>0</v>
      </c>
      <c r="X166" s="47">
        <v>0</v>
      </c>
      <c r="Y166" s="9">
        <v>0</v>
      </c>
      <c r="Z166" s="48">
        <v>0</v>
      </c>
      <c r="AA166" s="8">
        <f t="shared" si="46"/>
        <v>0</v>
      </c>
      <c r="AB166" s="16">
        <f t="shared" si="47"/>
        <v>0</v>
      </c>
    </row>
    <row r="167" spans="1:28" x14ac:dyDescent="0.3">
      <c r="A167" s="57">
        <v>2018</v>
      </c>
      <c r="B167" s="58" t="s">
        <v>10</v>
      </c>
      <c r="C167" s="47">
        <v>0</v>
      </c>
      <c r="D167" s="9">
        <v>0</v>
      </c>
      <c r="E167" s="48">
        <v>0</v>
      </c>
      <c r="F167" s="47">
        <v>0</v>
      </c>
      <c r="G167" s="9">
        <v>0</v>
      </c>
      <c r="H167" s="48">
        <v>0</v>
      </c>
      <c r="I167" s="47">
        <v>0</v>
      </c>
      <c r="J167" s="9">
        <v>0</v>
      </c>
      <c r="K167" s="48">
        <v>0</v>
      </c>
      <c r="L167" s="47">
        <v>0</v>
      </c>
      <c r="M167" s="9">
        <v>0</v>
      </c>
      <c r="N167" s="48">
        <v>0</v>
      </c>
      <c r="O167" s="47">
        <v>0</v>
      </c>
      <c r="P167" s="9">
        <v>0</v>
      </c>
      <c r="Q167" s="48">
        <v>0</v>
      </c>
      <c r="R167" s="47">
        <v>0</v>
      </c>
      <c r="S167" s="9">
        <v>0</v>
      </c>
      <c r="T167" s="48">
        <v>0</v>
      </c>
      <c r="U167" s="47">
        <v>0</v>
      </c>
      <c r="V167" s="9">
        <v>0</v>
      </c>
      <c r="W167" s="48">
        <v>0</v>
      </c>
      <c r="X167" s="47">
        <v>0</v>
      </c>
      <c r="Y167" s="9">
        <v>0</v>
      </c>
      <c r="Z167" s="48">
        <v>0</v>
      </c>
      <c r="AA167" s="8">
        <f t="shared" si="46"/>
        <v>0</v>
      </c>
      <c r="AB167" s="16">
        <f t="shared" si="47"/>
        <v>0</v>
      </c>
    </row>
    <row r="168" spans="1:28" x14ac:dyDescent="0.3">
      <c r="A168" s="57">
        <v>2018</v>
      </c>
      <c r="B168" s="58" t="s">
        <v>11</v>
      </c>
      <c r="C168" s="47">
        <v>0</v>
      </c>
      <c r="D168" s="9">
        <v>0</v>
      </c>
      <c r="E168" s="48">
        <v>0</v>
      </c>
      <c r="F168" s="47">
        <v>0</v>
      </c>
      <c r="G168" s="9">
        <v>0</v>
      </c>
      <c r="H168" s="48">
        <v>0</v>
      </c>
      <c r="I168" s="47">
        <v>0</v>
      </c>
      <c r="J168" s="9">
        <v>0</v>
      </c>
      <c r="K168" s="48">
        <v>0</v>
      </c>
      <c r="L168" s="47">
        <v>0</v>
      </c>
      <c r="M168" s="9">
        <v>0</v>
      </c>
      <c r="N168" s="48">
        <v>0</v>
      </c>
      <c r="O168" s="47">
        <v>0</v>
      </c>
      <c r="P168" s="9">
        <v>0</v>
      </c>
      <c r="Q168" s="48">
        <v>0</v>
      </c>
      <c r="R168" s="47">
        <v>0</v>
      </c>
      <c r="S168" s="9">
        <v>0</v>
      </c>
      <c r="T168" s="48">
        <v>0</v>
      </c>
      <c r="U168" s="47">
        <v>0</v>
      </c>
      <c r="V168" s="9">
        <v>0</v>
      </c>
      <c r="W168" s="48">
        <v>0</v>
      </c>
      <c r="X168" s="47">
        <v>0</v>
      </c>
      <c r="Y168" s="9">
        <v>0</v>
      </c>
      <c r="Z168" s="48">
        <v>0</v>
      </c>
      <c r="AA168" s="8">
        <f t="shared" si="46"/>
        <v>0</v>
      </c>
      <c r="AB168" s="16">
        <f t="shared" si="47"/>
        <v>0</v>
      </c>
    </row>
    <row r="169" spans="1:28" x14ac:dyDescent="0.3">
      <c r="A169" s="57">
        <v>2018</v>
      </c>
      <c r="B169" s="58" t="s">
        <v>12</v>
      </c>
      <c r="C169" s="47">
        <v>0</v>
      </c>
      <c r="D169" s="9">
        <v>0</v>
      </c>
      <c r="E169" s="48">
        <v>0</v>
      </c>
      <c r="F169" s="47">
        <v>0</v>
      </c>
      <c r="G169" s="9">
        <v>0</v>
      </c>
      <c r="H169" s="48">
        <v>0</v>
      </c>
      <c r="I169" s="47">
        <v>0</v>
      </c>
      <c r="J169" s="9">
        <v>0</v>
      </c>
      <c r="K169" s="48">
        <v>0</v>
      </c>
      <c r="L169" s="47">
        <v>0</v>
      </c>
      <c r="M169" s="9">
        <v>0</v>
      </c>
      <c r="N169" s="48">
        <v>0</v>
      </c>
      <c r="O169" s="47">
        <v>0</v>
      </c>
      <c r="P169" s="9">
        <v>0</v>
      </c>
      <c r="Q169" s="48">
        <v>0</v>
      </c>
      <c r="R169" s="47">
        <v>0</v>
      </c>
      <c r="S169" s="9">
        <v>0</v>
      </c>
      <c r="T169" s="48">
        <v>0</v>
      </c>
      <c r="U169" s="47">
        <v>0</v>
      </c>
      <c r="V169" s="9">
        <v>0</v>
      </c>
      <c r="W169" s="48">
        <v>0</v>
      </c>
      <c r="X169" s="47">
        <v>0</v>
      </c>
      <c r="Y169" s="9">
        <v>0</v>
      </c>
      <c r="Z169" s="48">
        <v>0</v>
      </c>
      <c r="AA169" s="8">
        <f t="shared" si="46"/>
        <v>0</v>
      </c>
      <c r="AB169" s="16">
        <f t="shared" si="47"/>
        <v>0</v>
      </c>
    </row>
    <row r="170" spans="1:28" x14ac:dyDescent="0.3">
      <c r="A170" s="57">
        <v>2018</v>
      </c>
      <c r="B170" s="58" t="s">
        <v>13</v>
      </c>
      <c r="C170" s="47">
        <v>0</v>
      </c>
      <c r="D170" s="9">
        <v>0</v>
      </c>
      <c r="E170" s="48">
        <v>0</v>
      </c>
      <c r="F170" s="47">
        <v>0</v>
      </c>
      <c r="G170" s="9">
        <v>0</v>
      </c>
      <c r="H170" s="48">
        <v>0</v>
      </c>
      <c r="I170" s="47">
        <v>0</v>
      </c>
      <c r="J170" s="9">
        <v>0</v>
      </c>
      <c r="K170" s="48">
        <v>0</v>
      </c>
      <c r="L170" s="47">
        <v>0</v>
      </c>
      <c r="M170" s="9">
        <v>0</v>
      </c>
      <c r="N170" s="48">
        <v>0</v>
      </c>
      <c r="O170" s="47">
        <v>0</v>
      </c>
      <c r="P170" s="9">
        <v>0</v>
      </c>
      <c r="Q170" s="48">
        <v>0</v>
      </c>
      <c r="R170" s="47">
        <v>0</v>
      </c>
      <c r="S170" s="9">
        <v>0</v>
      </c>
      <c r="T170" s="48">
        <v>0</v>
      </c>
      <c r="U170" s="47">
        <v>0</v>
      </c>
      <c r="V170" s="9">
        <v>0</v>
      </c>
      <c r="W170" s="48">
        <v>0</v>
      </c>
      <c r="X170" s="47">
        <v>0</v>
      </c>
      <c r="Y170" s="9">
        <v>0</v>
      </c>
      <c r="Z170" s="48">
        <v>0</v>
      </c>
      <c r="AA170" s="8">
        <f t="shared" si="46"/>
        <v>0</v>
      </c>
      <c r="AB170" s="16">
        <f t="shared" si="47"/>
        <v>0</v>
      </c>
    </row>
    <row r="171" spans="1:28" x14ac:dyDescent="0.3">
      <c r="A171" s="57">
        <v>2018</v>
      </c>
      <c r="B171" s="58" t="s">
        <v>14</v>
      </c>
      <c r="C171" s="47">
        <v>0</v>
      </c>
      <c r="D171" s="9">
        <v>0</v>
      </c>
      <c r="E171" s="48">
        <v>0</v>
      </c>
      <c r="F171" s="47">
        <v>0</v>
      </c>
      <c r="G171" s="9">
        <v>0</v>
      </c>
      <c r="H171" s="48">
        <v>0</v>
      </c>
      <c r="I171" s="47">
        <v>0</v>
      </c>
      <c r="J171" s="9">
        <v>0</v>
      </c>
      <c r="K171" s="48">
        <v>0</v>
      </c>
      <c r="L171" s="47">
        <v>0</v>
      </c>
      <c r="M171" s="9">
        <v>0</v>
      </c>
      <c r="N171" s="48">
        <v>0</v>
      </c>
      <c r="O171" s="47">
        <v>0</v>
      </c>
      <c r="P171" s="9">
        <v>0</v>
      </c>
      <c r="Q171" s="48">
        <v>0</v>
      </c>
      <c r="R171" s="47">
        <v>0</v>
      </c>
      <c r="S171" s="9">
        <v>0</v>
      </c>
      <c r="T171" s="48">
        <v>0</v>
      </c>
      <c r="U171" s="47">
        <v>0</v>
      </c>
      <c r="V171" s="9">
        <v>0</v>
      </c>
      <c r="W171" s="48">
        <v>0</v>
      </c>
      <c r="X171" s="47">
        <v>0</v>
      </c>
      <c r="Y171" s="9">
        <v>0</v>
      </c>
      <c r="Z171" s="48">
        <v>0</v>
      </c>
      <c r="AA171" s="8">
        <f t="shared" si="46"/>
        <v>0</v>
      </c>
      <c r="AB171" s="16">
        <f t="shared" si="47"/>
        <v>0</v>
      </c>
    </row>
    <row r="172" spans="1:28" x14ac:dyDescent="0.3">
      <c r="A172" s="57">
        <v>2018</v>
      </c>
      <c r="B172" s="58" t="s">
        <v>15</v>
      </c>
      <c r="C172" s="47">
        <v>0</v>
      </c>
      <c r="D172" s="9">
        <v>0</v>
      </c>
      <c r="E172" s="48">
        <v>0</v>
      </c>
      <c r="F172" s="47">
        <v>0</v>
      </c>
      <c r="G172" s="9">
        <v>0</v>
      </c>
      <c r="H172" s="48">
        <v>0</v>
      </c>
      <c r="I172" s="47">
        <v>0</v>
      </c>
      <c r="J172" s="9">
        <v>0</v>
      </c>
      <c r="K172" s="48">
        <v>0</v>
      </c>
      <c r="L172" s="47">
        <v>0</v>
      </c>
      <c r="M172" s="9">
        <v>0</v>
      </c>
      <c r="N172" s="48">
        <v>0</v>
      </c>
      <c r="O172" s="47">
        <v>0</v>
      </c>
      <c r="P172" s="9">
        <v>0</v>
      </c>
      <c r="Q172" s="48">
        <v>0</v>
      </c>
      <c r="R172" s="47">
        <v>0</v>
      </c>
      <c r="S172" s="9">
        <v>0</v>
      </c>
      <c r="T172" s="48">
        <v>0</v>
      </c>
      <c r="U172" s="47">
        <v>0.02</v>
      </c>
      <c r="V172" s="9">
        <v>0.14699999999999999</v>
      </c>
      <c r="W172" s="48">
        <f t="shared" ref="W172" si="48">V172/U172*1000</f>
        <v>7350</v>
      </c>
      <c r="X172" s="47">
        <v>0</v>
      </c>
      <c r="Y172" s="9">
        <v>0</v>
      </c>
      <c r="Z172" s="48">
        <v>0</v>
      </c>
      <c r="AA172" s="8">
        <f t="shared" si="46"/>
        <v>0.02</v>
      </c>
      <c r="AB172" s="16">
        <f t="shared" si="47"/>
        <v>0.14699999999999999</v>
      </c>
    </row>
    <row r="173" spans="1:28" x14ac:dyDescent="0.3">
      <c r="A173" s="57">
        <v>2018</v>
      </c>
      <c r="B173" s="58" t="s">
        <v>16</v>
      </c>
      <c r="C173" s="47">
        <v>0</v>
      </c>
      <c r="D173" s="9">
        <v>0</v>
      </c>
      <c r="E173" s="48">
        <v>0</v>
      </c>
      <c r="F173" s="47">
        <v>0</v>
      </c>
      <c r="G173" s="9">
        <v>0</v>
      </c>
      <c r="H173" s="48">
        <v>0</v>
      </c>
      <c r="I173" s="47">
        <v>0</v>
      </c>
      <c r="J173" s="9">
        <v>0</v>
      </c>
      <c r="K173" s="48">
        <v>0</v>
      </c>
      <c r="L173" s="47">
        <v>0</v>
      </c>
      <c r="M173" s="9">
        <v>0</v>
      </c>
      <c r="N173" s="48">
        <v>0</v>
      </c>
      <c r="O173" s="47">
        <v>0</v>
      </c>
      <c r="P173" s="9">
        <v>0</v>
      </c>
      <c r="Q173" s="48">
        <v>0</v>
      </c>
      <c r="R173" s="47">
        <v>0</v>
      </c>
      <c r="S173" s="9">
        <v>0</v>
      </c>
      <c r="T173" s="48">
        <v>0</v>
      </c>
      <c r="U173" s="47">
        <v>0</v>
      </c>
      <c r="V173" s="9">
        <v>0</v>
      </c>
      <c r="W173" s="48">
        <v>0</v>
      </c>
      <c r="X173" s="47">
        <v>0</v>
      </c>
      <c r="Y173" s="9">
        <v>0</v>
      </c>
      <c r="Z173" s="48">
        <v>0</v>
      </c>
      <c r="AA173" s="8">
        <f t="shared" si="46"/>
        <v>0</v>
      </c>
      <c r="AB173" s="16">
        <f t="shared" si="47"/>
        <v>0</v>
      </c>
    </row>
    <row r="174" spans="1:28" ht="15" thickBot="1" x14ac:dyDescent="0.35">
      <c r="A174" s="59"/>
      <c r="B174" s="60" t="s">
        <v>17</v>
      </c>
      <c r="C174" s="50">
        <f t="shared" ref="C174:D174" si="49">SUM(C162:C173)</f>
        <v>0</v>
      </c>
      <c r="D174" s="27">
        <f t="shared" si="49"/>
        <v>0</v>
      </c>
      <c r="E174" s="51"/>
      <c r="F174" s="50">
        <f t="shared" ref="F174:G174" si="50">SUM(F162:F173)</f>
        <v>0</v>
      </c>
      <c r="G174" s="27">
        <f t="shared" si="50"/>
        <v>0</v>
      </c>
      <c r="H174" s="51"/>
      <c r="I174" s="50">
        <f t="shared" ref="I174:J174" si="51">SUM(I162:I173)</f>
        <v>0</v>
      </c>
      <c r="J174" s="27">
        <f t="shared" si="51"/>
        <v>0</v>
      </c>
      <c r="K174" s="51"/>
      <c r="L174" s="50">
        <f t="shared" ref="L174:M174" si="52">SUM(L162:L173)</f>
        <v>0</v>
      </c>
      <c r="M174" s="27">
        <f t="shared" si="52"/>
        <v>0</v>
      </c>
      <c r="N174" s="51"/>
      <c r="O174" s="50">
        <f t="shared" ref="O174:P174" si="53">SUM(O162:O173)</f>
        <v>0</v>
      </c>
      <c r="P174" s="27">
        <f t="shared" si="53"/>
        <v>0</v>
      </c>
      <c r="Q174" s="51"/>
      <c r="R174" s="50">
        <f t="shared" ref="R174:S174" si="54">SUM(R162:R173)</f>
        <v>0</v>
      </c>
      <c r="S174" s="27">
        <f t="shared" si="54"/>
        <v>0</v>
      </c>
      <c r="T174" s="51"/>
      <c r="U174" s="50">
        <f t="shared" ref="U174:V174" si="55">SUM(U162:U173)</f>
        <v>0.02</v>
      </c>
      <c r="V174" s="27">
        <f t="shared" si="55"/>
        <v>0.14699999999999999</v>
      </c>
      <c r="W174" s="51"/>
      <c r="X174" s="50">
        <f t="shared" ref="X174:Y174" si="56">SUM(X162:X173)</f>
        <v>0</v>
      </c>
      <c r="Y174" s="27">
        <f t="shared" si="56"/>
        <v>0</v>
      </c>
      <c r="Z174" s="51"/>
      <c r="AA174" s="28">
        <f t="shared" si="46"/>
        <v>0.02</v>
      </c>
      <c r="AB174" s="29">
        <f t="shared" si="47"/>
        <v>0.14699999999999999</v>
      </c>
    </row>
    <row r="175" spans="1:28" x14ac:dyDescent="0.3">
      <c r="A175" s="57">
        <v>2019</v>
      </c>
      <c r="B175" s="58" t="s">
        <v>5</v>
      </c>
      <c r="C175" s="47">
        <v>0</v>
      </c>
      <c r="D175" s="9">
        <v>0</v>
      </c>
      <c r="E175" s="48">
        <v>0</v>
      </c>
      <c r="F175" s="47">
        <v>0</v>
      </c>
      <c r="G175" s="9">
        <v>0</v>
      </c>
      <c r="H175" s="48">
        <v>0</v>
      </c>
      <c r="I175" s="47">
        <v>71.819999999999993</v>
      </c>
      <c r="J175" s="9">
        <v>495.32499999999999</v>
      </c>
      <c r="K175" s="48">
        <f t="shared" ref="K175:K184" si="57">J175/I175*1000</f>
        <v>6896.7557783347265</v>
      </c>
      <c r="L175" s="47">
        <v>0</v>
      </c>
      <c r="M175" s="9">
        <v>0</v>
      </c>
      <c r="N175" s="48">
        <v>0</v>
      </c>
      <c r="O175" s="47">
        <v>0</v>
      </c>
      <c r="P175" s="9">
        <v>0</v>
      </c>
      <c r="Q175" s="48">
        <v>0</v>
      </c>
      <c r="R175" s="47">
        <v>0</v>
      </c>
      <c r="S175" s="9">
        <v>0</v>
      </c>
      <c r="T175" s="48">
        <v>0</v>
      </c>
      <c r="U175" s="47">
        <v>0</v>
      </c>
      <c r="V175" s="9">
        <v>0</v>
      </c>
      <c r="W175" s="48">
        <v>0</v>
      </c>
      <c r="X175" s="47">
        <v>0</v>
      </c>
      <c r="Y175" s="9">
        <v>0</v>
      </c>
      <c r="Z175" s="48">
        <v>0</v>
      </c>
      <c r="AA175" s="8">
        <f t="shared" ref="AA175:AA181" si="58">I175+R175+X175+F175+L175+U175+O175+C175</f>
        <v>71.819999999999993</v>
      </c>
      <c r="AB175" s="16">
        <f t="shared" ref="AB175:AB181" si="59">J175+S175+Y175+G175+M175+V175+P175+D175</f>
        <v>495.32499999999999</v>
      </c>
    </row>
    <row r="176" spans="1:28" x14ac:dyDescent="0.3">
      <c r="A176" s="57">
        <v>2019</v>
      </c>
      <c r="B176" s="58" t="s">
        <v>6</v>
      </c>
      <c r="C176" s="47">
        <v>0</v>
      </c>
      <c r="D176" s="9">
        <v>0</v>
      </c>
      <c r="E176" s="48">
        <v>0</v>
      </c>
      <c r="F176" s="47">
        <v>0</v>
      </c>
      <c r="G176" s="9">
        <v>0</v>
      </c>
      <c r="H176" s="48">
        <v>0</v>
      </c>
      <c r="I176" s="47">
        <v>0</v>
      </c>
      <c r="J176" s="9">
        <v>0</v>
      </c>
      <c r="K176" s="48">
        <v>0</v>
      </c>
      <c r="L176" s="47">
        <v>0</v>
      </c>
      <c r="M176" s="9">
        <v>0</v>
      </c>
      <c r="N176" s="48">
        <v>0</v>
      </c>
      <c r="O176" s="47">
        <v>0</v>
      </c>
      <c r="P176" s="9">
        <v>0</v>
      </c>
      <c r="Q176" s="48">
        <v>0</v>
      </c>
      <c r="R176" s="47">
        <v>0</v>
      </c>
      <c r="S176" s="9">
        <v>0</v>
      </c>
      <c r="T176" s="48">
        <v>0</v>
      </c>
      <c r="U176" s="47">
        <v>0</v>
      </c>
      <c r="V176" s="9">
        <v>0</v>
      </c>
      <c r="W176" s="48">
        <v>0</v>
      </c>
      <c r="X176" s="47">
        <v>0</v>
      </c>
      <c r="Y176" s="9">
        <v>0</v>
      </c>
      <c r="Z176" s="48">
        <v>0</v>
      </c>
      <c r="AA176" s="8">
        <f t="shared" si="58"/>
        <v>0</v>
      </c>
      <c r="AB176" s="16">
        <f t="shared" si="59"/>
        <v>0</v>
      </c>
    </row>
    <row r="177" spans="1:28" x14ac:dyDescent="0.3">
      <c r="A177" s="57">
        <v>2019</v>
      </c>
      <c r="B177" s="58" t="s">
        <v>7</v>
      </c>
      <c r="C177" s="47">
        <v>0</v>
      </c>
      <c r="D177" s="9">
        <v>0</v>
      </c>
      <c r="E177" s="48">
        <v>0</v>
      </c>
      <c r="F177" s="47">
        <v>0</v>
      </c>
      <c r="G177" s="9">
        <v>0</v>
      </c>
      <c r="H177" s="48">
        <v>0</v>
      </c>
      <c r="I177" s="47">
        <v>0</v>
      </c>
      <c r="J177" s="9">
        <v>0</v>
      </c>
      <c r="K177" s="48">
        <v>0</v>
      </c>
      <c r="L177" s="47">
        <v>0</v>
      </c>
      <c r="M177" s="9">
        <v>0</v>
      </c>
      <c r="N177" s="48">
        <v>0</v>
      </c>
      <c r="O177" s="47">
        <v>0</v>
      </c>
      <c r="P177" s="9">
        <v>0</v>
      </c>
      <c r="Q177" s="48">
        <v>0</v>
      </c>
      <c r="R177" s="47">
        <v>0</v>
      </c>
      <c r="S177" s="9">
        <v>0</v>
      </c>
      <c r="T177" s="48">
        <v>0</v>
      </c>
      <c r="U177" s="47">
        <v>0</v>
      </c>
      <c r="V177" s="9">
        <v>0</v>
      </c>
      <c r="W177" s="48">
        <v>0</v>
      </c>
      <c r="X177" s="47">
        <v>0</v>
      </c>
      <c r="Y177" s="9">
        <v>0</v>
      </c>
      <c r="Z177" s="48">
        <v>0</v>
      </c>
      <c r="AA177" s="8">
        <f t="shared" si="58"/>
        <v>0</v>
      </c>
      <c r="AB177" s="16">
        <f t="shared" si="59"/>
        <v>0</v>
      </c>
    </row>
    <row r="178" spans="1:28" x14ac:dyDescent="0.3">
      <c r="A178" s="57">
        <v>2019</v>
      </c>
      <c r="B178" s="58" t="s">
        <v>8</v>
      </c>
      <c r="C178" s="47">
        <v>0</v>
      </c>
      <c r="D178" s="9">
        <v>0</v>
      </c>
      <c r="E178" s="48">
        <v>0</v>
      </c>
      <c r="F178" s="47">
        <v>0</v>
      </c>
      <c r="G178" s="9">
        <v>0</v>
      </c>
      <c r="H178" s="48">
        <v>0</v>
      </c>
      <c r="I178" s="47">
        <v>0</v>
      </c>
      <c r="J178" s="9">
        <v>0</v>
      </c>
      <c r="K178" s="48">
        <v>0</v>
      </c>
      <c r="L178" s="47">
        <v>0</v>
      </c>
      <c r="M178" s="9">
        <v>0</v>
      </c>
      <c r="N178" s="48">
        <v>0</v>
      </c>
      <c r="O178" s="47">
        <v>0</v>
      </c>
      <c r="P178" s="9">
        <v>0</v>
      </c>
      <c r="Q178" s="48">
        <v>0</v>
      </c>
      <c r="R178" s="47">
        <v>0</v>
      </c>
      <c r="S178" s="9">
        <v>0</v>
      </c>
      <c r="T178" s="48">
        <v>0</v>
      </c>
      <c r="U178" s="47">
        <v>0</v>
      </c>
      <c r="V178" s="9">
        <v>0</v>
      </c>
      <c r="W178" s="48">
        <v>0</v>
      </c>
      <c r="X178" s="47">
        <v>0</v>
      </c>
      <c r="Y178" s="9">
        <v>0</v>
      </c>
      <c r="Z178" s="48">
        <v>0</v>
      </c>
      <c r="AA178" s="8">
        <f t="shared" si="58"/>
        <v>0</v>
      </c>
      <c r="AB178" s="16">
        <f t="shared" si="59"/>
        <v>0</v>
      </c>
    </row>
    <row r="179" spans="1:28" x14ac:dyDescent="0.3">
      <c r="A179" s="57">
        <v>2019</v>
      </c>
      <c r="B179" s="58" t="s">
        <v>9</v>
      </c>
      <c r="C179" s="47">
        <v>0</v>
      </c>
      <c r="D179" s="9">
        <v>0</v>
      </c>
      <c r="E179" s="48">
        <v>0</v>
      </c>
      <c r="F179" s="47">
        <v>0</v>
      </c>
      <c r="G179" s="9">
        <v>0</v>
      </c>
      <c r="H179" s="48">
        <v>0</v>
      </c>
      <c r="I179" s="47">
        <v>71.819999999999993</v>
      </c>
      <c r="J179" s="9">
        <v>767.94600000000003</v>
      </c>
      <c r="K179" s="48">
        <f t="shared" si="57"/>
        <v>10692.648287385131</v>
      </c>
      <c r="L179" s="47">
        <v>0</v>
      </c>
      <c r="M179" s="9">
        <v>0</v>
      </c>
      <c r="N179" s="48">
        <v>0</v>
      </c>
      <c r="O179" s="47">
        <v>0</v>
      </c>
      <c r="P179" s="9">
        <v>0</v>
      </c>
      <c r="Q179" s="48">
        <v>0</v>
      </c>
      <c r="R179" s="47">
        <v>0</v>
      </c>
      <c r="S179" s="9">
        <v>0</v>
      </c>
      <c r="T179" s="48">
        <v>0</v>
      </c>
      <c r="U179" s="47">
        <v>0</v>
      </c>
      <c r="V179" s="9">
        <v>0</v>
      </c>
      <c r="W179" s="48">
        <v>0</v>
      </c>
      <c r="X179" s="47">
        <v>0</v>
      </c>
      <c r="Y179" s="9">
        <v>0</v>
      </c>
      <c r="Z179" s="48">
        <v>0</v>
      </c>
      <c r="AA179" s="8">
        <f t="shared" si="58"/>
        <v>71.819999999999993</v>
      </c>
      <c r="AB179" s="16">
        <f t="shared" si="59"/>
        <v>767.94600000000003</v>
      </c>
    </row>
    <row r="180" spans="1:28" x14ac:dyDescent="0.3">
      <c r="A180" s="57">
        <v>2019</v>
      </c>
      <c r="B180" s="58" t="s">
        <v>10</v>
      </c>
      <c r="C180" s="47">
        <v>0</v>
      </c>
      <c r="D180" s="9">
        <v>0</v>
      </c>
      <c r="E180" s="48">
        <v>0</v>
      </c>
      <c r="F180" s="47">
        <v>0</v>
      </c>
      <c r="G180" s="9">
        <v>0</v>
      </c>
      <c r="H180" s="48">
        <v>0</v>
      </c>
      <c r="I180" s="47">
        <v>137.68879999999999</v>
      </c>
      <c r="J180" s="9">
        <v>1573.17</v>
      </c>
      <c r="K180" s="48">
        <f t="shared" si="57"/>
        <v>11425.548047480986</v>
      </c>
      <c r="L180" s="47">
        <v>0</v>
      </c>
      <c r="M180" s="9">
        <v>0</v>
      </c>
      <c r="N180" s="48">
        <v>0</v>
      </c>
      <c r="O180" s="47">
        <v>0</v>
      </c>
      <c r="P180" s="9">
        <v>0</v>
      </c>
      <c r="Q180" s="48">
        <v>0</v>
      </c>
      <c r="R180" s="47">
        <v>0</v>
      </c>
      <c r="S180" s="9">
        <v>0</v>
      </c>
      <c r="T180" s="48">
        <v>0</v>
      </c>
      <c r="U180" s="47">
        <v>0</v>
      </c>
      <c r="V180" s="9">
        <v>0</v>
      </c>
      <c r="W180" s="48">
        <v>0</v>
      </c>
      <c r="X180" s="47">
        <v>0</v>
      </c>
      <c r="Y180" s="9">
        <v>0</v>
      </c>
      <c r="Z180" s="48">
        <v>0</v>
      </c>
      <c r="AA180" s="8">
        <f t="shared" si="58"/>
        <v>137.68879999999999</v>
      </c>
      <c r="AB180" s="16">
        <f t="shared" si="59"/>
        <v>1573.17</v>
      </c>
    </row>
    <row r="181" spans="1:28" x14ac:dyDescent="0.3">
      <c r="A181" s="57">
        <v>2019</v>
      </c>
      <c r="B181" s="58" t="s">
        <v>11</v>
      </c>
      <c r="C181" s="47">
        <v>0</v>
      </c>
      <c r="D181" s="9">
        <v>0</v>
      </c>
      <c r="E181" s="48">
        <v>0</v>
      </c>
      <c r="F181" s="47">
        <v>0</v>
      </c>
      <c r="G181" s="9">
        <v>0</v>
      </c>
      <c r="H181" s="48">
        <v>0</v>
      </c>
      <c r="I181" s="47">
        <v>97.488</v>
      </c>
      <c r="J181" s="9">
        <v>951.92600000000004</v>
      </c>
      <c r="K181" s="48">
        <f t="shared" si="57"/>
        <v>9764.5453799441984</v>
      </c>
      <c r="L181" s="47">
        <v>0</v>
      </c>
      <c r="M181" s="9">
        <v>0</v>
      </c>
      <c r="N181" s="48">
        <v>0</v>
      </c>
      <c r="O181" s="47">
        <v>0</v>
      </c>
      <c r="P181" s="9">
        <v>0</v>
      </c>
      <c r="Q181" s="48">
        <v>0</v>
      </c>
      <c r="R181" s="47">
        <v>0</v>
      </c>
      <c r="S181" s="9">
        <v>0</v>
      </c>
      <c r="T181" s="48">
        <v>0</v>
      </c>
      <c r="U181" s="47">
        <v>0</v>
      </c>
      <c r="V181" s="9">
        <v>0</v>
      </c>
      <c r="W181" s="48">
        <v>0</v>
      </c>
      <c r="X181" s="47">
        <v>0</v>
      </c>
      <c r="Y181" s="9">
        <v>0</v>
      </c>
      <c r="Z181" s="48">
        <v>0</v>
      </c>
      <c r="AA181" s="8">
        <f t="shared" si="58"/>
        <v>97.488</v>
      </c>
      <c r="AB181" s="16">
        <f t="shared" si="59"/>
        <v>951.92600000000004</v>
      </c>
    </row>
    <row r="182" spans="1:28" x14ac:dyDescent="0.3">
      <c r="A182" s="57">
        <v>2019</v>
      </c>
      <c r="B182" s="58" t="s">
        <v>12</v>
      </c>
      <c r="C182" s="47">
        <v>5.68</v>
      </c>
      <c r="D182" s="9">
        <v>52.2</v>
      </c>
      <c r="E182" s="48">
        <f t="shared" ref="E182" si="60">D182/C182*1000</f>
        <v>9190.1408450704239</v>
      </c>
      <c r="F182" s="47">
        <v>0</v>
      </c>
      <c r="G182" s="9">
        <v>0</v>
      </c>
      <c r="H182" s="48">
        <v>0</v>
      </c>
      <c r="I182" s="47">
        <v>0</v>
      </c>
      <c r="J182" s="9">
        <v>0</v>
      </c>
      <c r="K182" s="48">
        <v>0</v>
      </c>
      <c r="L182" s="47">
        <v>0</v>
      </c>
      <c r="M182" s="9">
        <v>0</v>
      </c>
      <c r="N182" s="48">
        <v>0</v>
      </c>
      <c r="O182" s="47">
        <v>0</v>
      </c>
      <c r="P182" s="9">
        <v>0</v>
      </c>
      <c r="Q182" s="48">
        <v>0</v>
      </c>
      <c r="R182" s="47">
        <v>0</v>
      </c>
      <c r="S182" s="9">
        <v>0</v>
      </c>
      <c r="T182" s="48">
        <v>0</v>
      </c>
      <c r="U182" s="47">
        <v>0</v>
      </c>
      <c r="V182" s="9">
        <v>0</v>
      </c>
      <c r="W182" s="48">
        <v>0</v>
      </c>
      <c r="X182" s="47">
        <v>0</v>
      </c>
      <c r="Y182" s="9">
        <v>0</v>
      </c>
      <c r="Z182" s="48">
        <v>0</v>
      </c>
      <c r="AA182" s="8">
        <f>I182+R182+X182+F182+L182+U182+O182+C182</f>
        <v>5.68</v>
      </c>
      <c r="AB182" s="16">
        <f>J182+S182+Y182+G182+M182+V182+P182+D182</f>
        <v>52.2</v>
      </c>
    </row>
    <row r="183" spans="1:28" x14ac:dyDescent="0.3">
      <c r="A183" s="57">
        <v>2019</v>
      </c>
      <c r="B183" s="58" t="s">
        <v>13</v>
      </c>
      <c r="C183" s="47">
        <v>0</v>
      </c>
      <c r="D183" s="9">
        <v>0</v>
      </c>
      <c r="E183" s="48">
        <v>0</v>
      </c>
      <c r="F183" s="47">
        <v>0</v>
      </c>
      <c r="G183" s="9">
        <v>0</v>
      </c>
      <c r="H183" s="48">
        <v>0</v>
      </c>
      <c r="I183" s="47">
        <v>97.488</v>
      </c>
      <c r="J183" s="9">
        <v>950.72199999999998</v>
      </c>
      <c r="K183" s="48">
        <f t="shared" si="57"/>
        <v>9752.1951419661909</v>
      </c>
      <c r="L183" s="47">
        <v>0</v>
      </c>
      <c r="M183" s="9">
        <v>0</v>
      </c>
      <c r="N183" s="48">
        <v>0</v>
      </c>
      <c r="O183" s="47">
        <v>0</v>
      </c>
      <c r="P183" s="9">
        <v>0</v>
      </c>
      <c r="Q183" s="48">
        <v>0</v>
      </c>
      <c r="R183" s="47">
        <v>0</v>
      </c>
      <c r="S183" s="9">
        <v>0</v>
      </c>
      <c r="T183" s="48">
        <v>0</v>
      </c>
      <c r="U183" s="47">
        <v>0</v>
      </c>
      <c r="V183" s="9">
        <v>0</v>
      </c>
      <c r="W183" s="48">
        <v>0</v>
      </c>
      <c r="X183" s="47">
        <v>0</v>
      </c>
      <c r="Y183" s="9">
        <v>0</v>
      </c>
      <c r="Z183" s="48">
        <v>0</v>
      </c>
      <c r="AA183" s="8">
        <f t="shared" ref="AA183:AA194" si="61">I183+R183+X183+F183+L183+U183+O183+C183</f>
        <v>97.488</v>
      </c>
      <c r="AB183" s="16">
        <f t="shared" ref="AB183:AB194" si="62">J183+S183+Y183+G183+M183+V183+P183+D183</f>
        <v>950.72199999999998</v>
      </c>
    </row>
    <row r="184" spans="1:28" x14ac:dyDescent="0.3">
      <c r="A184" s="57">
        <v>2019</v>
      </c>
      <c r="B184" s="58" t="s">
        <v>14</v>
      </c>
      <c r="C184" s="47">
        <v>0</v>
      </c>
      <c r="D184" s="9">
        <v>0</v>
      </c>
      <c r="E184" s="48">
        <v>0</v>
      </c>
      <c r="F184" s="47">
        <v>0</v>
      </c>
      <c r="G184" s="9">
        <v>0</v>
      </c>
      <c r="H184" s="48">
        <v>0</v>
      </c>
      <c r="I184" s="47">
        <v>97.488</v>
      </c>
      <c r="J184" s="9">
        <v>975.52200000000005</v>
      </c>
      <c r="K184" s="48">
        <f t="shared" si="57"/>
        <v>10006.585425898573</v>
      </c>
      <c r="L184" s="47">
        <v>0</v>
      </c>
      <c r="M184" s="9">
        <v>0</v>
      </c>
      <c r="N184" s="48">
        <v>0</v>
      </c>
      <c r="O184" s="47">
        <v>0</v>
      </c>
      <c r="P184" s="9">
        <v>0</v>
      </c>
      <c r="Q184" s="48">
        <v>0</v>
      </c>
      <c r="R184" s="47">
        <v>0</v>
      </c>
      <c r="S184" s="9">
        <v>0</v>
      </c>
      <c r="T184" s="48">
        <v>0</v>
      </c>
      <c r="U184" s="47">
        <v>0</v>
      </c>
      <c r="V184" s="9">
        <v>0</v>
      </c>
      <c r="W184" s="48">
        <v>0</v>
      </c>
      <c r="X184" s="47">
        <v>0</v>
      </c>
      <c r="Y184" s="9">
        <v>0</v>
      </c>
      <c r="Z184" s="48">
        <v>0</v>
      </c>
      <c r="AA184" s="8">
        <f t="shared" si="61"/>
        <v>97.488</v>
      </c>
      <c r="AB184" s="16">
        <f t="shared" si="62"/>
        <v>975.52200000000005</v>
      </c>
    </row>
    <row r="185" spans="1:28" x14ac:dyDescent="0.3">
      <c r="A185" s="57">
        <v>2019</v>
      </c>
      <c r="B185" s="58" t="s">
        <v>15</v>
      </c>
      <c r="C185" s="47">
        <v>0</v>
      </c>
      <c r="D185" s="9">
        <v>0</v>
      </c>
      <c r="E185" s="48">
        <v>0</v>
      </c>
      <c r="F185" s="47">
        <v>0</v>
      </c>
      <c r="G185" s="9">
        <v>0</v>
      </c>
      <c r="H185" s="48">
        <v>0</v>
      </c>
      <c r="I185" s="47">
        <v>0</v>
      </c>
      <c r="J185" s="9">
        <v>0</v>
      </c>
      <c r="K185" s="48">
        <v>0</v>
      </c>
      <c r="L185" s="47">
        <v>0</v>
      </c>
      <c r="M185" s="9">
        <v>0</v>
      </c>
      <c r="N185" s="48">
        <v>0</v>
      </c>
      <c r="O185" s="47">
        <v>0</v>
      </c>
      <c r="P185" s="9">
        <v>0</v>
      </c>
      <c r="Q185" s="48">
        <v>0</v>
      </c>
      <c r="R185" s="47">
        <v>0</v>
      </c>
      <c r="S185" s="9">
        <v>0</v>
      </c>
      <c r="T185" s="48">
        <v>0</v>
      </c>
      <c r="U185" s="47">
        <v>0</v>
      </c>
      <c r="V185" s="9">
        <v>0</v>
      </c>
      <c r="W185" s="48">
        <v>0</v>
      </c>
      <c r="X185" s="47">
        <v>0</v>
      </c>
      <c r="Y185" s="9">
        <v>0</v>
      </c>
      <c r="Z185" s="48">
        <v>0</v>
      </c>
      <c r="AA185" s="8">
        <f t="shared" si="61"/>
        <v>0</v>
      </c>
      <c r="AB185" s="16">
        <f t="shared" si="62"/>
        <v>0</v>
      </c>
    </row>
    <row r="186" spans="1:28" x14ac:dyDescent="0.3">
      <c r="A186" s="57">
        <v>2019</v>
      </c>
      <c r="B186" s="58" t="s">
        <v>16</v>
      </c>
      <c r="C186" s="47">
        <v>0</v>
      </c>
      <c r="D186" s="9">
        <v>0</v>
      </c>
      <c r="E186" s="48">
        <v>0</v>
      </c>
      <c r="F186" s="47">
        <v>0</v>
      </c>
      <c r="G186" s="9">
        <v>0</v>
      </c>
      <c r="H186" s="48">
        <v>0</v>
      </c>
      <c r="I186" s="47">
        <v>0</v>
      </c>
      <c r="J186" s="9">
        <v>0</v>
      </c>
      <c r="K186" s="48">
        <v>0</v>
      </c>
      <c r="L186" s="47">
        <v>0</v>
      </c>
      <c r="M186" s="9">
        <v>0</v>
      </c>
      <c r="N186" s="48">
        <v>0</v>
      </c>
      <c r="O186" s="47">
        <v>0</v>
      </c>
      <c r="P186" s="9">
        <v>0</v>
      </c>
      <c r="Q186" s="48">
        <v>0</v>
      </c>
      <c r="R186" s="47">
        <v>0</v>
      </c>
      <c r="S186" s="9">
        <v>0</v>
      </c>
      <c r="T186" s="48">
        <v>0</v>
      </c>
      <c r="U186" s="47">
        <v>0</v>
      </c>
      <c r="V186" s="9">
        <v>0</v>
      </c>
      <c r="W186" s="48">
        <v>0</v>
      </c>
      <c r="X186" s="47">
        <v>0</v>
      </c>
      <c r="Y186" s="9">
        <v>0</v>
      </c>
      <c r="Z186" s="48">
        <v>0</v>
      </c>
      <c r="AA186" s="8">
        <f t="shared" si="61"/>
        <v>0</v>
      </c>
      <c r="AB186" s="16">
        <f t="shared" si="62"/>
        <v>0</v>
      </c>
    </row>
    <row r="187" spans="1:28" ht="15" thickBot="1" x14ac:dyDescent="0.35">
      <c r="A187" s="59"/>
      <c r="B187" s="60" t="s">
        <v>17</v>
      </c>
      <c r="C187" s="50">
        <f t="shared" ref="C187:D187" si="63">SUM(C175:C186)</f>
        <v>5.68</v>
      </c>
      <c r="D187" s="27">
        <f t="shared" si="63"/>
        <v>52.2</v>
      </c>
      <c r="E187" s="51"/>
      <c r="F187" s="50">
        <f t="shared" ref="F187:G187" si="64">SUM(F175:F186)</f>
        <v>0</v>
      </c>
      <c r="G187" s="27">
        <f t="shared" si="64"/>
        <v>0</v>
      </c>
      <c r="H187" s="51"/>
      <c r="I187" s="50">
        <f t="shared" ref="I187:J187" si="65">SUM(I175:I186)</f>
        <v>573.79279999999994</v>
      </c>
      <c r="J187" s="27">
        <f t="shared" si="65"/>
        <v>5714.6109999999999</v>
      </c>
      <c r="K187" s="51"/>
      <c r="L187" s="50">
        <f t="shared" ref="L187:M187" si="66">SUM(L175:L186)</f>
        <v>0</v>
      </c>
      <c r="M187" s="27">
        <f t="shared" si="66"/>
        <v>0</v>
      </c>
      <c r="N187" s="51"/>
      <c r="O187" s="50">
        <f t="shared" ref="O187:P187" si="67">SUM(O175:O186)</f>
        <v>0</v>
      </c>
      <c r="P187" s="27">
        <f t="shared" si="67"/>
        <v>0</v>
      </c>
      <c r="Q187" s="51"/>
      <c r="R187" s="50">
        <f t="shared" ref="R187:S187" si="68">SUM(R175:R186)</f>
        <v>0</v>
      </c>
      <c r="S187" s="27">
        <f t="shared" si="68"/>
        <v>0</v>
      </c>
      <c r="T187" s="51"/>
      <c r="U187" s="50">
        <f t="shared" ref="U187:V187" si="69">SUM(U175:U186)</f>
        <v>0</v>
      </c>
      <c r="V187" s="27">
        <f t="shared" si="69"/>
        <v>0</v>
      </c>
      <c r="W187" s="51"/>
      <c r="X187" s="50">
        <f t="shared" ref="X187:Y187" si="70">SUM(X175:X186)</f>
        <v>0</v>
      </c>
      <c r="Y187" s="27">
        <f t="shared" si="70"/>
        <v>0</v>
      </c>
      <c r="Z187" s="51"/>
      <c r="AA187" s="28">
        <f t="shared" si="61"/>
        <v>579.47279999999989</v>
      </c>
      <c r="AB187" s="29">
        <f t="shared" si="62"/>
        <v>5766.8109999999997</v>
      </c>
    </row>
    <row r="188" spans="1:28" x14ac:dyDescent="0.3">
      <c r="A188" s="57">
        <v>2020</v>
      </c>
      <c r="B188" s="58" t="s">
        <v>5</v>
      </c>
      <c r="C188" s="47">
        <v>0</v>
      </c>
      <c r="D188" s="9">
        <v>0</v>
      </c>
      <c r="E188" s="48">
        <v>0</v>
      </c>
      <c r="F188" s="47">
        <v>0</v>
      </c>
      <c r="G188" s="9">
        <v>0</v>
      </c>
      <c r="H188" s="48">
        <v>0</v>
      </c>
      <c r="I188" s="47">
        <v>0</v>
      </c>
      <c r="J188" s="9">
        <v>0</v>
      </c>
      <c r="K188" s="48">
        <v>0</v>
      </c>
      <c r="L188" s="47">
        <v>0</v>
      </c>
      <c r="M188" s="9">
        <v>0</v>
      </c>
      <c r="N188" s="48">
        <v>0</v>
      </c>
      <c r="O188" s="47">
        <v>0</v>
      </c>
      <c r="P188" s="9">
        <v>0</v>
      </c>
      <c r="Q188" s="48">
        <v>0</v>
      </c>
      <c r="R188" s="47">
        <v>0</v>
      </c>
      <c r="S188" s="9">
        <v>0</v>
      </c>
      <c r="T188" s="48">
        <v>0</v>
      </c>
      <c r="U188" s="47">
        <v>0</v>
      </c>
      <c r="V188" s="9">
        <v>0</v>
      </c>
      <c r="W188" s="48">
        <v>0</v>
      </c>
      <c r="X188" s="47">
        <v>0</v>
      </c>
      <c r="Y188" s="9">
        <v>0</v>
      </c>
      <c r="Z188" s="48">
        <v>0</v>
      </c>
      <c r="AA188" s="8">
        <f t="shared" si="61"/>
        <v>0</v>
      </c>
      <c r="AB188" s="16">
        <f t="shared" si="62"/>
        <v>0</v>
      </c>
    </row>
    <row r="189" spans="1:28" x14ac:dyDescent="0.3">
      <c r="A189" s="57">
        <v>2020</v>
      </c>
      <c r="B189" s="58" t="s">
        <v>6</v>
      </c>
      <c r="C189" s="47">
        <v>0</v>
      </c>
      <c r="D189" s="9">
        <v>0</v>
      </c>
      <c r="E189" s="48">
        <v>0</v>
      </c>
      <c r="F189" s="47">
        <v>0</v>
      </c>
      <c r="G189" s="9">
        <v>0</v>
      </c>
      <c r="H189" s="48">
        <v>0</v>
      </c>
      <c r="I189" s="47">
        <v>0</v>
      </c>
      <c r="J189" s="9">
        <v>0</v>
      </c>
      <c r="K189" s="48">
        <v>0</v>
      </c>
      <c r="L189" s="47">
        <v>0</v>
      </c>
      <c r="M189" s="9">
        <v>0</v>
      </c>
      <c r="N189" s="48">
        <v>0</v>
      </c>
      <c r="O189" s="47">
        <v>0</v>
      </c>
      <c r="P189" s="9">
        <v>0</v>
      </c>
      <c r="Q189" s="48">
        <v>0</v>
      </c>
      <c r="R189" s="47">
        <v>0</v>
      </c>
      <c r="S189" s="9">
        <v>0</v>
      </c>
      <c r="T189" s="48">
        <v>0</v>
      </c>
      <c r="U189" s="47">
        <v>0</v>
      </c>
      <c r="V189" s="9">
        <v>0</v>
      </c>
      <c r="W189" s="48">
        <v>0</v>
      </c>
      <c r="X189" s="47">
        <v>0</v>
      </c>
      <c r="Y189" s="9">
        <v>0</v>
      </c>
      <c r="Z189" s="48">
        <v>0</v>
      </c>
      <c r="AA189" s="8">
        <f t="shared" si="61"/>
        <v>0</v>
      </c>
      <c r="AB189" s="16">
        <f t="shared" si="62"/>
        <v>0</v>
      </c>
    </row>
    <row r="190" spans="1:28" x14ac:dyDescent="0.3">
      <c r="A190" s="57">
        <v>2020</v>
      </c>
      <c r="B190" s="58" t="s">
        <v>7</v>
      </c>
      <c r="C190" s="47">
        <v>0</v>
      </c>
      <c r="D190" s="9">
        <v>0</v>
      </c>
      <c r="E190" s="48">
        <v>0</v>
      </c>
      <c r="F190" s="47">
        <v>0</v>
      </c>
      <c r="G190" s="9">
        <v>0</v>
      </c>
      <c r="H190" s="48">
        <v>0</v>
      </c>
      <c r="I190" s="47">
        <v>0</v>
      </c>
      <c r="J190" s="9">
        <v>0</v>
      </c>
      <c r="K190" s="48">
        <v>0</v>
      </c>
      <c r="L190" s="47">
        <v>0</v>
      </c>
      <c r="M190" s="9">
        <v>0</v>
      </c>
      <c r="N190" s="48">
        <v>0</v>
      </c>
      <c r="O190" s="47">
        <v>0</v>
      </c>
      <c r="P190" s="9">
        <v>0</v>
      </c>
      <c r="Q190" s="48">
        <v>0</v>
      </c>
      <c r="R190" s="47">
        <v>0</v>
      </c>
      <c r="S190" s="9">
        <v>0</v>
      </c>
      <c r="T190" s="48">
        <v>0</v>
      </c>
      <c r="U190" s="47">
        <v>0</v>
      </c>
      <c r="V190" s="9">
        <v>0</v>
      </c>
      <c r="W190" s="48">
        <v>0</v>
      </c>
      <c r="X190" s="47">
        <v>0</v>
      </c>
      <c r="Y190" s="9">
        <v>0</v>
      </c>
      <c r="Z190" s="48">
        <v>0</v>
      </c>
      <c r="AA190" s="8">
        <f t="shared" si="61"/>
        <v>0</v>
      </c>
      <c r="AB190" s="16">
        <f t="shared" si="62"/>
        <v>0</v>
      </c>
    </row>
    <row r="191" spans="1:28" x14ac:dyDescent="0.3">
      <c r="A191" s="57">
        <v>2020</v>
      </c>
      <c r="B191" s="58" t="s">
        <v>8</v>
      </c>
      <c r="C191" s="47">
        <v>0</v>
      </c>
      <c r="D191" s="9">
        <v>0</v>
      </c>
      <c r="E191" s="48">
        <v>0</v>
      </c>
      <c r="F191" s="47">
        <v>0</v>
      </c>
      <c r="G191" s="9">
        <v>0</v>
      </c>
      <c r="H191" s="48">
        <v>0</v>
      </c>
      <c r="I191" s="47">
        <v>0</v>
      </c>
      <c r="J191" s="9">
        <v>0</v>
      </c>
      <c r="K191" s="48">
        <v>0</v>
      </c>
      <c r="L191" s="47">
        <v>0</v>
      </c>
      <c r="M191" s="9">
        <v>0</v>
      </c>
      <c r="N191" s="48">
        <v>0</v>
      </c>
      <c r="O191" s="47">
        <v>0</v>
      </c>
      <c r="P191" s="9">
        <v>0</v>
      </c>
      <c r="Q191" s="48">
        <v>0</v>
      </c>
      <c r="R191" s="47">
        <v>0</v>
      </c>
      <c r="S191" s="9">
        <v>0</v>
      </c>
      <c r="T191" s="48">
        <v>0</v>
      </c>
      <c r="U191" s="47">
        <v>0</v>
      </c>
      <c r="V191" s="9">
        <v>0</v>
      </c>
      <c r="W191" s="48">
        <v>0</v>
      </c>
      <c r="X191" s="47">
        <v>0</v>
      </c>
      <c r="Y191" s="9">
        <v>0</v>
      </c>
      <c r="Z191" s="48">
        <v>0</v>
      </c>
      <c r="AA191" s="8">
        <f t="shared" si="61"/>
        <v>0</v>
      </c>
      <c r="AB191" s="16">
        <f t="shared" si="62"/>
        <v>0</v>
      </c>
    </row>
    <row r="192" spans="1:28" x14ac:dyDescent="0.3">
      <c r="A192" s="57">
        <v>2020</v>
      </c>
      <c r="B192" s="48" t="s">
        <v>9</v>
      </c>
      <c r="C192" s="47">
        <v>0</v>
      </c>
      <c r="D192" s="9">
        <v>0</v>
      </c>
      <c r="E192" s="48">
        <f t="shared" ref="E192:Z199" si="71">IF(C192=0,0,D192/C192*1000)</f>
        <v>0</v>
      </c>
      <c r="F192" s="47">
        <v>0</v>
      </c>
      <c r="G192" s="9">
        <v>0</v>
      </c>
      <c r="H192" s="48">
        <f t="shared" si="71"/>
        <v>0</v>
      </c>
      <c r="I192" s="47">
        <v>0</v>
      </c>
      <c r="J192" s="9">
        <v>0</v>
      </c>
      <c r="K192" s="48">
        <f t="shared" si="71"/>
        <v>0</v>
      </c>
      <c r="L192" s="47">
        <v>0</v>
      </c>
      <c r="M192" s="9">
        <v>0</v>
      </c>
      <c r="N192" s="48">
        <f t="shared" si="71"/>
        <v>0</v>
      </c>
      <c r="O192" s="47">
        <v>0</v>
      </c>
      <c r="P192" s="9">
        <v>0</v>
      </c>
      <c r="Q192" s="48">
        <f t="shared" si="71"/>
        <v>0</v>
      </c>
      <c r="R192" s="47">
        <v>0</v>
      </c>
      <c r="S192" s="9">
        <v>0</v>
      </c>
      <c r="T192" s="48">
        <f t="shared" si="71"/>
        <v>0</v>
      </c>
      <c r="U192" s="47">
        <v>0</v>
      </c>
      <c r="V192" s="9">
        <v>0</v>
      </c>
      <c r="W192" s="48">
        <f t="shared" si="71"/>
        <v>0</v>
      </c>
      <c r="X192" s="47">
        <v>0</v>
      </c>
      <c r="Y192" s="9">
        <v>0</v>
      </c>
      <c r="Z192" s="48">
        <f t="shared" si="71"/>
        <v>0</v>
      </c>
      <c r="AA192" s="8">
        <f t="shared" si="61"/>
        <v>0</v>
      </c>
      <c r="AB192" s="16">
        <f t="shared" si="62"/>
        <v>0</v>
      </c>
    </row>
    <row r="193" spans="1:28" x14ac:dyDescent="0.3">
      <c r="A193" s="57">
        <v>2020</v>
      </c>
      <c r="B193" s="58" t="s">
        <v>10</v>
      </c>
      <c r="C193" s="47">
        <v>0</v>
      </c>
      <c r="D193" s="9">
        <v>0</v>
      </c>
      <c r="E193" s="48">
        <f t="shared" si="71"/>
        <v>0</v>
      </c>
      <c r="F193" s="47">
        <v>0</v>
      </c>
      <c r="G193" s="9">
        <v>0</v>
      </c>
      <c r="H193" s="48">
        <f t="shared" si="71"/>
        <v>0</v>
      </c>
      <c r="I193" s="47">
        <v>0</v>
      </c>
      <c r="J193" s="9">
        <v>0</v>
      </c>
      <c r="K193" s="48">
        <f t="shared" si="71"/>
        <v>0</v>
      </c>
      <c r="L193" s="47">
        <v>0</v>
      </c>
      <c r="M193" s="9">
        <v>0</v>
      </c>
      <c r="N193" s="48">
        <f t="shared" si="71"/>
        <v>0</v>
      </c>
      <c r="O193" s="47">
        <v>0</v>
      </c>
      <c r="P193" s="9">
        <v>0</v>
      </c>
      <c r="Q193" s="48">
        <f t="shared" si="71"/>
        <v>0</v>
      </c>
      <c r="R193" s="47">
        <v>0</v>
      </c>
      <c r="S193" s="9">
        <v>0</v>
      </c>
      <c r="T193" s="48">
        <f t="shared" si="71"/>
        <v>0</v>
      </c>
      <c r="U193" s="47">
        <v>0</v>
      </c>
      <c r="V193" s="9">
        <v>0</v>
      </c>
      <c r="W193" s="48">
        <f t="shared" si="71"/>
        <v>0</v>
      </c>
      <c r="X193" s="47">
        <v>0</v>
      </c>
      <c r="Y193" s="9">
        <v>0</v>
      </c>
      <c r="Z193" s="48">
        <f t="shared" si="71"/>
        <v>0</v>
      </c>
      <c r="AA193" s="8">
        <f t="shared" si="61"/>
        <v>0</v>
      </c>
      <c r="AB193" s="16">
        <f t="shared" si="62"/>
        <v>0</v>
      </c>
    </row>
    <row r="194" spans="1:28" x14ac:dyDescent="0.3">
      <c r="A194" s="57">
        <v>2020</v>
      </c>
      <c r="B194" s="58" t="s">
        <v>11</v>
      </c>
      <c r="C194" s="47">
        <v>0</v>
      </c>
      <c r="D194" s="9">
        <v>0</v>
      </c>
      <c r="E194" s="48">
        <f t="shared" ref="E194" si="72">IF(C194=0,0,D194/C194*1000)</f>
        <v>0</v>
      </c>
      <c r="F194" s="47">
        <v>0</v>
      </c>
      <c r="G194" s="9">
        <v>0</v>
      </c>
      <c r="H194" s="48">
        <f t="shared" si="71"/>
        <v>0</v>
      </c>
      <c r="I194" s="47">
        <v>0</v>
      </c>
      <c r="J194" s="9">
        <v>0</v>
      </c>
      <c r="K194" s="48">
        <f t="shared" si="71"/>
        <v>0</v>
      </c>
      <c r="L194" s="47">
        <v>0</v>
      </c>
      <c r="M194" s="9">
        <v>0</v>
      </c>
      <c r="N194" s="48">
        <f t="shared" si="71"/>
        <v>0</v>
      </c>
      <c r="O194" s="47">
        <v>0</v>
      </c>
      <c r="P194" s="9">
        <v>0</v>
      </c>
      <c r="Q194" s="48">
        <f t="shared" si="71"/>
        <v>0</v>
      </c>
      <c r="R194" s="47">
        <v>0</v>
      </c>
      <c r="S194" s="9">
        <v>0</v>
      </c>
      <c r="T194" s="48">
        <f t="shared" si="71"/>
        <v>0</v>
      </c>
      <c r="U194" s="47">
        <v>0</v>
      </c>
      <c r="V194" s="9">
        <v>0</v>
      </c>
      <c r="W194" s="48">
        <f t="shared" si="71"/>
        <v>0</v>
      </c>
      <c r="X194" s="47">
        <v>0</v>
      </c>
      <c r="Y194" s="9">
        <v>0</v>
      </c>
      <c r="Z194" s="48">
        <f t="shared" si="71"/>
        <v>0</v>
      </c>
      <c r="AA194" s="8">
        <f t="shared" si="61"/>
        <v>0</v>
      </c>
      <c r="AB194" s="16">
        <f t="shared" si="62"/>
        <v>0</v>
      </c>
    </row>
    <row r="195" spans="1:28" x14ac:dyDescent="0.3">
      <c r="A195" s="57">
        <v>2020</v>
      </c>
      <c r="B195" s="58" t="s">
        <v>12</v>
      </c>
      <c r="C195" s="47">
        <v>0</v>
      </c>
      <c r="D195" s="9">
        <v>0</v>
      </c>
      <c r="E195" s="48">
        <f t="shared" si="71"/>
        <v>0</v>
      </c>
      <c r="F195" s="47">
        <v>0</v>
      </c>
      <c r="G195" s="9">
        <v>0</v>
      </c>
      <c r="H195" s="48">
        <f t="shared" si="71"/>
        <v>0</v>
      </c>
      <c r="I195" s="47">
        <v>0</v>
      </c>
      <c r="J195" s="9">
        <v>0</v>
      </c>
      <c r="K195" s="48">
        <f t="shared" si="71"/>
        <v>0</v>
      </c>
      <c r="L195" s="47">
        <v>0</v>
      </c>
      <c r="M195" s="9">
        <v>0</v>
      </c>
      <c r="N195" s="48">
        <f t="shared" si="71"/>
        <v>0</v>
      </c>
      <c r="O195" s="47">
        <v>0</v>
      </c>
      <c r="P195" s="9">
        <v>0</v>
      </c>
      <c r="Q195" s="48">
        <f t="shared" si="71"/>
        <v>0</v>
      </c>
      <c r="R195" s="47">
        <v>0</v>
      </c>
      <c r="S195" s="9">
        <v>0</v>
      </c>
      <c r="T195" s="48">
        <f t="shared" si="71"/>
        <v>0</v>
      </c>
      <c r="U195" s="47">
        <v>0</v>
      </c>
      <c r="V195" s="9">
        <v>0</v>
      </c>
      <c r="W195" s="48">
        <f t="shared" si="71"/>
        <v>0</v>
      </c>
      <c r="X195" s="47">
        <v>0</v>
      </c>
      <c r="Y195" s="9">
        <v>0</v>
      </c>
      <c r="Z195" s="48">
        <f t="shared" si="71"/>
        <v>0</v>
      </c>
      <c r="AA195" s="8">
        <f>I195+R195+X195+F195+L195+U195+O195+C195</f>
        <v>0</v>
      </c>
      <c r="AB195" s="16">
        <f>J195+S195+Y195+G195+M195+V195+P195+D195</f>
        <v>0</v>
      </c>
    </row>
    <row r="196" spans="1:28" x14ac:dyDescent="0.3">
      <c r="A196" s="57">
        <v>2020</v>
      </c>
      <c r="B196" s="58" t="s">
        <v>13</v>
      </c>
      <c r="C196" s="47">
        <v>0</v>
      </c>
      <c r="D196" s="9">
        <v>0</v>
      </c>
      <c r="E196" s="48">
        <f t="shared" si="71"/>
        <v>0</v>
      </c>
      <c r="F196" s="47">
        <v>0</v>
      </c>
      <c r="G196" s="9">
        <v>0</v>
      </c>
      <c r="H196" s="48">
        <f t="shared" si="71"/>
        <v>0</v>
      </c>
      <c r="I196" s="47">
        <v>0</v>
      </c>
      <c r="J196" s="9">
        <v>0</v>
      </c>
      <c r="K196" s="48">
        <f t="shared" si="71"/>
        <v>0</v>
      </c>
      <c r="L196" s="47">
        <v>0</v>
      </c>
      <c r="M196" s="9">
        <v>0</v>
      </c>
      <c r="N196" s="48">
        <f t="shared" si="71"/>
        <v>0</v>
      </c>
      <c r="O196" s="47">
        <v>0</v>
      </c>
      <c r="P196" s="9">
        <v>0</v>
      </c>
      <c r="Q196" s="48">
        <f t="shared" si="71"/>
        <v>0</v>
      </c>
      <c r="R196" s="47">
        <v>0</v>
      </c>
      <c r="S196" s="9">
        <v>0</v>
      </c>
      <c r="T196" s="48">
        <f t="shared" si="71"/>
        <v>0</v>
      </c>
      <c r="U196" s="47">
        <v>0</v>
      </c>
      <c r="V196" s="9">
        <v>0</v>
      </c>
      <c r="W196" s="48">
        <f t="shared" si="71"/>
        <v>0</v>
      </c>
      <c r="X196" s="47">
        <v>0</v>
      </c>
      <c r="Y196" s="9">
        <v>0</v>
      </c>
      <c r="Z196" s="48">
        <f t="shared" si="71"/>
        <v>0</v>
      </c>
      <c r="AA196" s="8">
        <f t="shared" ref="AA196:AA207" si="73">I196+R196+X196+F196+L196+U196+O196+C196</f>
        <v>0</v>
      </c>
      <c r="AB196" s="16">
        <f t="shared" ref="AB196:AB207" si="74">J196+S196+Y196+G196+M196+V196+P196+D196</f>
        <v>0</v>
      </c>
    </row>
    <row r="197" spans="1:28" x14ac:dyDescent="0.3">
      <c r="A197" s="57">
        <v>2020</v>
      </c>
      <c r="B197" s="58" t="s">
        <v>14</v>
      </c>
      <c r="C197" s="47">
        <v>0</v>
      </c>
      <c r="D197" s="9">
        <v>0</v>
      </c>
      <c r="E197" s="48">
        <f t="shared" si="71"/>
        <v>0</v>
      </c>
      <c r="F197" s="47">
        <v>0</v>
      </c>
      <c r="G197" s="9">
        <v>0</v>
      </c>
      <c r="H197" s="48">
        <f t="shared" si="71"/>
        <v>0</v>
      </c>
      <c r="I197" s="47">
        <v>0</v>
      </c>
      <c r="J197" s="9">
        <v>0</v>
      </c>
      <c r="K197" s="48">
        <f t="shared" si="71"/>
        <v>0</v>
      </c>
      <c r="L197" s="47">
        <v>0</v>
      </c>
      <c r="M197" s="9">
        <v>0</v>
      </c>
      <c r="N197" s="48">
        <f t="shared" si="71"/>
        <v>0</v>
      </c>
      <c r="O197" s="47">
        <v>0</v>
      </c>
      <c r="P197" s="9">
        <v>0</v>
      </c>
      <c r="Q197" s="48">
        <f t="shared" si="71"/>
        <v>0</v>
      </c>
      <c r="R197" s="47">
        <v>0</v>
      </c>
      <c r="S197" s="9">
        <v>0</v>
      </c>
      <c r="T197" s="48">
        <f t="shared" si="71"/>
        <v>0</v>
      </c>
      <c r="U197" s="47">
        <v>0</v>
      </c>
      <c r="V197" s="9">
        <v>0</v>
      </c>
      <c r="W197" s="48">
        <f t="shared" si="71"/>
        <v>0</v>
      </c>
      <c r="X197" s="47">
        <v>0</v>
      </c>
      <c r="Y197" s="9">
        <v>0</v>
      </c>
      <c r="Z197" s="48">
        <f t="shared" si="71"/>
        <v>0</v>
      </c>
      <c r="AA197" s="8">
        <f t="shared" si="73"/>
        <v>0</v>
      </c>
      <c r="AB197" s="16">
        <f t="shared" si="74"/>
        <v>0</v>
      </c>
    </row>
    <row r="198" spans="1:28" x14ac:dyDescent="0.3">
      <c r="A198" s="57">
        <v>2020</v>
      </c>
      <c r="B198" s="48" t="s">
        <v>15</v>
      </c>
      <c r="C198" s="47">
        <v>0</v>
      </c>
      <c r="D198" s="9">
        <v>0</v>
      </c>
      <c r="E198" s="48">
        <f t="shared" si="71"/>
        <v>0</v>
      </c>
      <c r="F198" s="47">
        <v>0</v>
      </c>
      <c r="G198" s="9">
        <v>0</v>
      </c>
      <c r="H198" s="48">
        <f t="shared" si="71"/>
        <v>0</v>
      </c>
      <c r="I198" s="47">
        <v>0</v>
      </c>
      <c r="J198" s="9">
        <v>0</v>
      </c>
      <c r="K198" s="48">
        <f t="shared" si="71"/>
        <v>0</v>
      </c>
      <c r="L198" s="47">
        <v>0</v>
      </c>
      <c r="M198" s="9">
        <v>0</v>
      </c>
      <c r="N198" s="48">
        <f t="shared" si="71"/>
        <v>0</v>
      </c>
      <c r="O198" s="47">
        <v>0</v>
      </c>
      <c r="P198" s="9">
        <v>0</v>
      </c>
      <c r="Q198" s="48">
        <f t="shared" si="71"/>
        <v>0</v>
      </c>
      <c r="R198" s="47">
        <v>0</v>
      </c>
      <c r="S198" s="9">
        <v>0</v>
      </c>
      <c r="T198" s="48">
        <f t="shared" si="71"/>
        <v>0</v>
      </c>
      <c r="U198" s="47">
        <v>0</v>
      </c>
      <c r="V198" s="9">
        <v>0</v>
      </c>
      <c r="W198" s="48">
        <f t="shared" si="71"/>
        <v>0</v>
      </c>
      <c r="X198" s="47">
        <v>0</v>
      </c>
      <c r="Y198" s="9">
        <v>0</v>
      </c>
      <c r="Z198" s="48">
        <f t="shared" si="71"/>
        <v>0</v>
      </c>
      <c r="AA198" s="8">
        <f t="shared" si="73"/>
        <v>0</v>
      </c>
      <c r="AB198" s="16">
        <f t="shared" si="74"/>
        <v>0</v>
      </c>
    </row>
    <row r="199" spans="1:28" x14ac:dyDescent="0.3">
      <c r="A199" s="57">
        <v>2020</v>
      </c>
      <c r="B199" s="58" t="s">
        <v>16</v>
      </c>
      <c r="C199" s="47">
        <v>0</v>
      </c>
      <c r="D199" s="9">
        <v>0</v>
      </c>
      <c r="E199" s="48">
        <f t="shared" si="71"/>
        <v>0</v>
      </c>
      <c r="F199" s="47">
        <v>0</v>
      </c>
      <c r="G199" s="9">
        <v>0</v>
      </c>
      <c r="H199" s="48">
        <f t="shared" si="71"/>
        <v>0</v>
      </c>
      <c r="I199" s="47">
        <v>0</v>
      </c>
      <c r="J199" s="9">
        <v>0</v>
      </c>
      <c r="K199" s="48">
        <f t="shared" si="71"/>
        <v>0</v>
      </c>
      <c r="L199" s="47">
        <v>0</v>
      </c>
      <c r="M199" s="9">
        <v>0</v>
      </c>
      <c r="N199" s="48">
        <f t="shared" si="71"/>
        <v>0</v>
      </c>
      <c r="O199" s="47">
        <v>0</v>
      </c>
      <c r="P199" s="9">
        <v>0</v>
      </c>
      <c r="Q199" s="48">
        <f t="shared" si="71"/>
        <v>0</v>
      </c>
      <c r="R199" s="47">
        <v>0</v>
      </c>
      <c r="S199" s="9">
        <v>0</v>
      </c>
      <c r="T199" s="48">
        <f t="shared" si="71"/>
        <v>0</v>
      </c>
      <c r="U199" s="47">
        <v>0</v>
      </c>
      <c r="V199" s="9">
        <v>0</v>
      </c>
      <c r="W199" s="48">
        <f t="shared" si="71"/>
        <v>0</v>
      </c>
      <c r="X199" s="47">
        <v>0</v>
      </c>
      <c r="Y199" s="9">
        <v>0</v>
      </c>
      <c r="Z199" s="48">
        <f t="shared" si="71"/>
        <v>0</v>
      </c>
      <c r="AA199" s="8">
        <f t="shared" si="73"/>
        <v>0</v>
      </c>
      <c r="AB199" s="16">
        <f t="shared" si="74"/>
        <v>0</v>
      </c>
    </row>
    <row r="200" spans="1:28" ht="15" thickBot="1" x14ac:dyDescent="0.35">
      <c r="A200" s="59"/>
      <c r="B200" s="68" t="s">
        <v>17</v>
      </c>
      <c r="C200" s="50">
        <f t="shared" ref="C200:D200" si="75">SUM(C188:C199)</f>
        <v>0</v>
      </c>
      <c r="D200" s="27">
        <f t="shared" si="75"/>
        <v>0</v>
      </c>
      <c r="E200" s="51"/>
      <c r="F200" s="50">
        <f t="shared" ref="F200:G200" si="76">SUM(F188:F199)</f>
        <v>0</v>
      </c>
      <c r="G200" s="27">
        <f t="shared" si="76"/>
        <v>0</v>
      </c>
      <c r="H200" s="51"/>
      <c r="I200" s="50">
        <f t="shared" ref="I200:J200" si="77">SUM(I188:I199)</f>
        <v>0</v>
      </c>
      <c r="J200" s="27">
        <f t="shared" si="77"/>
        <v>0</v>
      </c>
      <c r="K200" s="51"/>
      <c r="L200" s="50">
        <f t="shared" ref="L200:M200" si="78">SUM(L188:L199)</f>
        <v>0</v>
      </c>
      <c r="M200" s="27">
        <f t="shared" si="78"/>
        <v>0</v>
      </c>
      <c r="N200" s="51"/>
      <c r="O200" s="50">
        <f t="shared" ref="O200:P200" si="79">SUM(O188:O199)</f>
        <v>0</v>
      </c>
      <c r="P200" s="27">
        <f t="shared" si="79"/>
        <v>0</v>
      </c>
      <c r="Q200" s="51"/>
      <c r="R200" s="50">
        <f t="shared" ref="R200:S200" si="80">SUM(R188:R199)</f>
        <v>0</v>
      </c>
      <c r="S200" s="27">
        <f t="shared" si="80"/>
        <v>0</v>
      </c>
      <c r="T200" s="51"/>
      <c r="U200" s="50">
        <f t="shared" ref="U200:V200" si="81">SUM(U188:U199)</f>
        <v>0</v>
      </c>
      <c r="V200" s="27">
        <f t="shared" si="81"/>
        <v>0</v>
      </c>
      <c r="W200" s="51"/>
      <c r="X200" s="50">
        <f t="shared" ref="X200:Y200" si="82">SUM(X188:X199)</f>
        <v>0</v>
      </c>
      <c r="Y200" s="27">
        <f t="shared" si="82"/>
        <v>0</v>
      </c>
      <c r="Z200" s="51"/>
      <c r="AA200" s="28">
        <f t="shared" si="73"/>
        <v>0</v>
      </c>
      <c r="AB200" s="29">
        <f t="shared" si="74"/>
        <v>0</v>
      </c>
    </row>
    <row r="201" spans="1:28" x14ac:dyDescent="0.3">
      <c r="A201" s="57">
        <v>2021</v>
      </c>
      <c r="B201" s="58" t="s">
        <v>5</v>
      </c>
      <c r="C201" s="47">
        <v>0</v>
      </c>
      <c r="D201" s="9">
        <v>0</v>
      </c>
      <c r="E201" s="48">
        <f>IF(C201=0,0,D201/C201*1000)</f>
        <v>0</v>
      </c>
      <c r="F201" s="47">
        <v>0</v>
      </c>
      <c r="G201" s="9">
        <v>0</v>
      </c>
      <c r="H201" s="48">
        <f t="shared" ref="H201:H212" si="83">IF(F201=0,0,G201/F201*1000)</f>
        <v>0</v>
      </c>
      <c r="I201" s="47">
        <v>0</v>
      </c>
      <c r="J201" s="9">
        <v>0</v>
      </c>
      <c r="K201" s="48">
        <f t="shared" ref="K201:K212" si="84">IF(I201=0,0,J201/I201*1000)</f>
        <v>0</v>
      </c>
      <c r="L201" s="47">
        <v>0</v>
      </c>
      <c r="M201" s="9">
        <v>0</v>
      </c>
      <c r="N201" s="48">
        <f t="shared" ref="N201:N212" si="85">IF(L201=0,0,M201/L201*1000)</f>
        <v>0</v>
      </c>
      <c r="O201" s="47">
        <v>0</v>
      </c>
      <c r="P201" s="9">
        <v>0</v>
      </c>
      <c r="Q201" s="48">
        <f t="shared" ref="Q201:Q212" si="86">IF(O201=0,0,P201/O201*1000)</f>
        <v>0</v>
      </c>
      <c r="R201" s="47">
        <v>0</v>
      </c>
      <c r="S201" s="9">
        <v>0</v>
      </c>
      <c r="T201" s="48">
        <f t="shared" ref="T201:T212" si="87">IF(R201=0,0,S201/R201*1000)</f>
        <v>0</v>
      </c>
      <c r="U201" s="47">
        <v>0</v>
      </c>
      <c r="V201" s="9">
        <v>0</v>
      </c>
      <c r="W201" s="48">
        <f t="shared" ref="W201:W212" si="88">IF(U201=0,0,V201/U201*1000)</f>
        <v>0</v>
      </c>
      <c r="X201" s="47">
        <v>0</v>
      </c>
      <c r="Y201" s="9">
        <v>0</v>
      </c>
      <c r="Z201" s="48">
        <f t="shared" ref="Z201:Z212" si="89">IF(X201=0,0,Y201/X201*1000)</f>
        <v>0</v>
      </c>
      <c r="AA201" s="8">
        <f t="shared" si="73"/>
        <v>0</v>
      </c>
      <c r="AB201" s="16">
        <f t="shared" si="74"/>
        <v>0</v>
      </c>
    </row>
    <row r="202" spans="1:28" x14ac:dyDescent="0.3">
      <c r="A202" s="57">
        <v>2021</v>
      </c>
      <c r="B202" s="58" t="s">
        <v>6</v>
      </c>
      <c r="C202" s="47">
        <v>0</v>
      </c>
      <c r="D202" s="9">
        <v>0</v>
      </c>
      <c r="E202" s="48">
        <f t="shared" ref="E202:E203" si="90">IF(C202=0,0,D202/C202*1000)</f>
        <v>0</v>
      </c>
      <c r="F202" s="47">
        <v>0</v>
      </c>
      <c r="G202" s="9">
        <v>0</v>
      </c>
      <c r="H202" s="48">
        <f t="shared" si="83"/>
        <v>0</v>
      </c>
      <c r="I202" s="47">
        <v>0</v>
      </c>
      <c r="J202" s="9">
        <v>0</v>
      </c>
      <c r="K202" s="48">
        <f t="shared" si="84"/>
        <v>0</v>
      </c>
      <c r="L202" s="47">
        <v>0</v>
      </c>
      <c r="M202" s="9">
        <v>0</v>
      </c>
      <c r="N202" s="48">
        <f t="shared" si="85"/>
        <v>0</v>
      </c>
      <c r="O202" s="47">
        <v>0</v>
      </c>
      <c r="P202" s="9">
        <v>0</v>
      </c>
      <c r="Q202" s="48">
        <f t="shared" si="86"/>
        <v>0</v>
      </c>
      <c r="R202" s="47">
        <v>0</v>
      </c>
      <c r="S202" s="9">
        <v>0</v>
      </c>
      <c r="T202" s="48">
        <f t="shared" si="87"/>
        <v>0</v>
      </c>
      <c r="U202" s="47">
        <v>0</v>
      </c>
      <c r="V202" s="9">
        <v>0</v>
      </c>
      <c r="W202" s="48">
        <f t="shared" si="88"/>
        <v>0</v>
      </c>
      <c r="X202" s="47">
        <v>0</v>
      </c>
      <c r="Y202" s="9">
        <v>0</v>
      </c>
      <c r="Z202" s="48">
        <f t="shared" si="89"/>
        <v>0</v>
      </c>
      <c r="AA202" s="8">
        <f t="shared" si="73"/>
        <v>0</v>
      </c>
      <c r="AB202" s="16">
        <f t="shared" si="74"/>
        <v>0</v>
      </c>
    </row>
    <row r="203" spans="1:28" x14ac:dyDescent="0.3">
      <c r="A203" s="57">
        <v>2021</v>
      </c>
      <c r="B203" s="58" t="s">
        <v>7</v>
      </c>
      <c r="C203" s="47">
        <v>0</v>
      </c>
      <c r="D203" s="9">
        <v>0</v>
      </c>
      <c r="E203" s="48">
        <f t="shared" si="90"/>
        <v>0</v>
      </c>
      <c r="F203" s="47">
        <v>0</v>
      </c>
      <c r="G203" s="9">
        <v>0</v>
      </c>
      <c r="H203" s="48">
        <f t="shared" si="83"/>
        <v>0</v>
      </c>
      <c r="I203" s="47">
        <v>0</v>
      </c>
      <c r="J203" s="9">
        <v>0</v>
      </c>
      <c r="K203" s="48">
        <f t="shared" si="84"/>
        <v>0</v>
      </c>
      <c r="L203" s="47">
        <v>0</v>
      </c>
      <c r="M203" s="9">
        <v>0</v>
      </c>
      <c r="N203" s="48">
        <f t="shared" si="85"/>
        <v>0</v>
      </c>
      <c r="O203" s="47">
        <v>0</v>
      </c>
      <c r="P203" s="9">
        <v>0</v>
      </c>
      <c r="Q203" s="48">
        <f t="shared" si="86"/>
        <v>0</v>
      </c>
      <c r="R203" s="47">
        <v>0</v>
      </c>
      <c r="S203" s="9">
        <v>0</v>
      </c>
      <c r="T203" s="48">
        <f t="shared" si="87"/>
        <v>0</v>
      </c>
      <c r="U203" s="47">
        <v>0</v>
      </c>
      <c r="V203" s="9">
        <v>0</v>
      </c>
      <c r="W203" s="48">
        <f t="shared" si="88"/>
        <v>0</v>
      </c>
      <c r="X203" s="47">
        <v>0</v>
      </c>
      <c r="Y203" s="9">
        <v>0</v>
      </c>
      <c r="Z203" s="48">
        <f t="shared" si="89"/>
        <v>0</v>
      </c>
      <c r="AA203" s="8">
        <f t="shared" si="73"/>
        <v>0</v>
      </c>
      <c r="AB203" s="16">
        <f t="shared" si="74"/>
        <v>0</v>
      </c>
    </row>
    <row r="204" spans="1:28" x14ac:dyDescent="0.3">
      <c r="A204" s="57">
        <v>2021</v>
      </c>
      <c r="B204" s="58" t="s">
        <v>8</v>
      </c>
      <c r="C204" s="47">
        <v>0</v>
      </c>
      <c r="D204" s="9">
        <v>0</v>
      </c>
      <c r="E204" s="48">
        <f>IF(C204=0,0,D204/C204*1000)</f>
        <v>0</v>
      </c>
      <c r="F204" s="47">
        <v>0</v>
      </c>
      <c r="G204" s="9">
        <v>0</v>
      </c>
      <c r="H204" s="48">
        <f t="shared" si="83"/>
        <v>0</v>
      </c>
      <c r="I204" s="47">
        <v>0</v>
      </c>
      <c r="J204" s="9">
        <v>0</v>
      </c>
      <c r="K204" s="48">
        <f t="shared" si="84"/>
        <v>0</v>
      </c>
      <c r="L204" s="47">
        <v>0</v>
      </c>
      <c r="M204" s="9">
        <v>0</v>
      </c>
      <c r="N204" s="48">
        <f t="shared" si="85"/>
        <v>0</v>
      </c>
      <c r="O204" s="47">
        <v>0</v>
      </c>
      <c r="P204" s="9">
        <v>0</v>
      </c>
      <c r="Q204" s="48">
        <f t="shared" si="86"/>
        <v>0</v>
      </c>
      <c r="R204" s="47">
        <v>0</v>
      </c>
      <c r="S204" s="9">
        <v>0</v>
      </c>
      <c r="T204" s="48">
        <f t="shared" si="87"/>
        <v>0</v>
      </c>
      <c r="U204" s="47">
        <v>0</v>
      </c>
      <c r="V204" s="9">
        <v>0</v>
      </c>
      <c r="W204" s="48">
        <f t="shared" si="88"/>
        <v>0</v>
      </c>
      <c r="X204" s="47">
        <v>0</v>
      </c>
      <c r="Y204" s="9">
        <v>0</v>
      </c>
      <c r="Z204" s="48">
        <f t="shared" si="89"/>
        <v>0</v>
      </c>
      <c r="AA204" s="8">
        <f t="shared" si="73"/>
        <v>0</v>
      </c>
      <c r="AB204" s="16">
        <f t="shared" si="74"/>
        <v>0</v>
      </c>
    </row>
    <row r="205" spans="1:28" x14ac:dyDescent="0.3">
      <c r="A205" s="57">
        <v>2021</v>
      </c>
      <c r="B205" s="48" t="s">
        <v>9</v>
      </c>
      <c r="C205" s="47">
        <v>0</v>
      </c>
      <c r="D205" s="9">
        <v>0</v>
      </c>
      <c r="E205" s="48">
        <f t="shared" ref="E205:E212" si="91">IF(C205=0,0,D205/C205*1000)</f>
        <v>0</v>
      </c>
      <c r="F205" s="47">
        <v>0</v>
      </c>
      <c r="G205" s="9">
        <v>0</v>
      </c>
      <c r="H205" s="48">
        <f t="shared" si="83"/>
        <v>0</v>
      </c>
      <c r="I205" s="47">
        <v>0</v>
      </c>
      <c r="J205" s="9">
        <v>0</v>
      </c>
      <c r="K205" s="48">
        <f t="shared" si="84"/>
        <v>0</v>
      </c>
      <c r="L205" s="47">
        <v>0</v>
      </c>
      <c r="M205" s="9">
        <v>0</v>
      </c>
      <c r="N205" s="48">
        <f t="shared" si="85"/>
        <v>0</v>
      </c>
      <c r="O205" s="47">
        <v>0</v>
      </c>
      <c r="P205" s="9">
        <v>0</v>
      </c>
      <c r="Q205" s="48">
        <f t="shared" si="86"/>
        <v>0</v>
      </c>
      <c r="R205" s="47">
        <v>0</v>
      </c>
      <c r="S205" s="9">
        <v>0</v>
      </c>
      <c r="T205" s="48">
        <f t="shared" si="87"/>
        <v>0</v>
      </c>
      <c r="U205" s="47">
        <v>0</v>
      </c>
      <c r="V205" s="9">
        <v>0</v>
      </c>
      <c r="W205" s="48">
        <f t="shared" si="88"/>
        <v>0</v>
      </c>
      <c r="X205" s="47">
        <v>0</v>
      </c>
      <c r="Y205" s="9">
        <v>0</v>
      </c>
      <c r="Z205" s="48">
        <f t="shared" si="89"/>
        <v>0</v>
      </c>
      <c r="AA205" s="8">
        <f t="shared" si="73"/>
        <v>0</v>
      </c>
      <c r="AB205" s="16">
        <f t="shared" si="74"/>
        <v>0</v>
      </c>
    </row>
    <row r="206" spans="1:28" x14ac:dyDescent="0.3">
      <c r="A206" s="57">
        <v>2021</v>
      </c>
      <c r="B206" s="58" t="s">
        <v>10</v>
      </c>
      <c r="C206" s="47">
        <v>0</v>
      </c>
      <c r="D206" s="9">
        <v>0</v>
      </c>
      <c r="E206" s="48">
        <f t="shared" si="91"/>
        <v>0</v>
      </c>
      <c r="F206" s="47">
        <v>0</v>
      </c>
      <c r="G206" s="9">
        <v>0</v>
      </c>
      <c r="H206" s="48">
        <f t="shared" si="83"/>
        <v>0</v>
      </c>
      <c r="I206" s="47">
        <v>0</v>
      </c>
      <c r="J206" s="9">
        <v>0</v>
      </c>
      <c r="K206" s="48">
        <f t="shared" si="84"/>
        <v>0</v>
      </c>
      <c r="L206" s="47">
        <v>0</v>
      </c>
      <c r="M206" s="9">
        <v>0</v>
      </c>
      <c r="N206" s="48">
        <f t="shared" si="85"/>
        <v>0</v>
      </c>
      <c r="O206" s="47">
        <v>0</v>
      </c>
      <c r="P206" s="9">
        <v>0</v>
      </c>
      <c r="Q206" s="48">
        <f t="shared" si="86"/>
        <v>0</v>
      </c>
      <c r="R206" s="47">
        <v>0</v>
      </c>
      <c r="S206" s="9">
        <v>0</v>
      </c>
      <c r="T206" s="48">
        <f t="shared" si="87"/>
        <v>0</v>
      </c>
      <c r="U206" s="47">
        <v>0</v>
      </c>
      <c r="V206" s="9">
        <v>0</v>
      </c>
      <c r="W206" s="48">
        <f t="shared" si="88"/>
        <v>0</v>
      </c>
      <c r="X206" s="47">
        <v>0</v>
      </c>
      <c r="Y206" s="9">
        <v>0</v>
      </c>
      <c r="Z206" s="48">
        <f t="shared" si="89"/>
        <v>0</v>
      </c>
      <c r="AA206" s="8">
        <f t="shared" si="73"/>
        <v>0</v>
      </c>
      <c r="AB206" s="16">
        <f t="shared" si="74"/>
        <v>0</v>
      </c>
    </row>
    <row r="207" spans="1:28" x14ac:dyDescent="0.3">
      <c r="A207" s="57">
        <v>2021</v>
      </c>
      <c r="B207" s="58" t="s">
        <v>11</v>
      </c>
      <c r="C207" s="47">
        <v>0</v>
      </c>
      <c r="D207" s="9">
        <v>0</v>
      </c>
      <c r="E207" s="48">
        <f t="shared" si="91"/>
        <v>0</v>
      </c>
      <c r="F207" s="47">
        <v>0</v>
      </c>
      <c r="G207" s="9">
        <v>0</v>
      </c>
      <c r="H207" s="48">
        <f t="shared" si="83"/>
        <v>0</v>
      </c>
      <c r="I207" s="47">
        <v>0</v>
      </c>
      <c r="J207" s="9">
        <v>0</v>
      </c>
      <c r="K207" s="48">
        <f t="shared" si="84"/>
        <v>0</v>
      </c>
      <c r="L207" s="47">
        <v>0</v>
      </c>
      <c r="M207" s="9">
        <v>0</v>
      </c>
      <c r="N207" s="48">
        <f t="shared" si="85"/>
        <v>0</v>
      </c>
      <c r="O207" s="47">
        <v>0</v>
      </c>
      <c r="P207" s="9">
        <v>0</v>
      </c>
      <c r="Q207" s="48">
        <f t="shared" si="86"/>
        <v>0</v>
      </c>
      <c r="R207" s="47">
        <v>0</v>
      </c>
      <c r="S207" s="9">
        <v>0</v>
      </c>
      <c r="T207" s="48">
        <f t="shared" si="87"/>
        <v>0</v>
      </c>
      <c r="U207" s="47">
        <v>0</v>
      </c>
      <c r="V207" s="9">
        <v>0</v>
      </c>
      <c r="W207" s="48">
        <f t="shared" si="88"/>
        <v>0</v>
      </c>
      <c r="X207" s="47">
        <v>0</v>
      </c>
      <c r="Y207" s="9">
        <v>0</v>
      </c>
      <c r="Z207" s="48">
        <f t="shared" si="89"/>
        <v>0</v>
      </c>
      <c r="AA207" s="8">
        <f t="shared" si="73"/>
        <v>0</v>
      </c>
      <c r="AB207" s="16">
        <f t="shared" si="74"/>
        <v>0</v>
      </c>
    </row>
    <row r="208" spans="1:28" x14ac:dyDescent="0.3">
      <c r="A208" s="57">
        <v>2021</v>
      </c>
      <c r="B208" s="58" t="s">
        <v>12</v>
      </c>
      <c r="C208" s="47">
        <v>0</v>
      </c>
      <c r="D208" s="9">
        <v>0</v>
      </c>
      <c r="E208" s="48">
        <f t="shared" si="91"/>
        <v>0</v>
      </c>
      <c r="F208" s="47">
        <v>0</v>
      </c>
      <c r="G208" s="9">
        <v>0</v>
      </c>
      <c r="H208" s="48">
        <f t="shared" si="83"/>
        <v>0</v>
      </c>
      <c r="I208" s="47">
        <v>0</v>
      </c>
      <c r="J208" s="9">
        <v>0</v>
      </c>
      <c r="K208" s="48">
        <f t="shared" si="84"/>
        <v>0</v>
      </c>
      <c r="L208" s="47">
        <v>0</v>
      </c>
      <c r="M208" s="9">
        <v>0</v>
      </c>
      <c r="N208" s="48">
        <f t="shared" si="85"/>
        <v>0</v>
      </c>
      <c r="O208" s="47">
        <v>0</v>
      </c>
      <c r="P208" s="9">
        <v>0</v>
      </c>
      <c r="Q208" s="48">
        <f t="shared" si="86"/>
        <v>0</v>
      </c>
      <c r="R208" s="47">
        <v>0</v>
      </c>
      <c r="S208" s="9">
        <v>0</v>
      </c>
      <c r="T208" s="48">
        <f t="shared" si="87"/>
        <v>0</v>
      </c>
      <c r="U208" s="47">
        <v>0</v>
      </c>
      <c r="V208" s="9">
        <v>0</v>
      </c>
      <c r="W208" s="48">
        <f t="shared" si="88"/>
        <v>0</v>
      </c>
      <c r="X208" s="47">
        <v>0</v>
      </c>
      <c r="Y208" s="9">
        <v>0</v>
      </c>
      <c r="Z208" s="48">
        <f t="shared" si="89"/>
        <v>0</v>
      </c>
      <c r="AA208" s="8">
        <f>I208+R208+X208+F208+L208+U208+O208+C208</f>
        <v>0</v>
      </c>
      <c r="AB208" s="16">
        <f>J208+S208+Y208+G208+M208+V208+P208+D208</f>
        <v>0</v>
      </c>
    </row>
    <row r="209" spans="1:28" x14ac:dyDescent="0.3">
      <c r="A209" s="57">
        <v>2021</v>
      </c>
      <c r="B209" s="58" t="s">
        <v>13</v>
      </c>
      <c r="C209" s="47">
        <v>0</v>
      </c>
      <c r="D209" s="9">
        <v>0</v>
      </c>
      <c r="E209" s="48">
        <f t="shared" si="91"/>
        <v>0</v>
      </c>
      <c r="F209" s="47">
        <v>0</v>
      </c>
      <c r="G209" s="9">
        <v>0</v>
      </c>
      <c r="H209" s="48">
        <f t="shared" si="83"/>
        <v>0</v>
      </c>
      <c r="I209" s="47">
        <v>0</v>
      </c>
      <c r="J209" s="9">
        <v>0</v>
      </c>
      <c r="K209" s="48">
        <f t="shared" si="84"/>
        <v>0</v>
      </c>
      <c r="L209" s="47">
        <v>0</v>
      </c>
      <c r="M209" s="9">
        <v>0</v>
      </c>
      <c r="N209" s="48">
        <f t="shared" si="85"/>
        <v>0</v>
      </c>
      <c r="O209" s="47">
        <v>0</v>
      </c>
      <c r="P209" s="9">
        <v>0</v>
      </c>
      <c r="Q209" s="48">
        <f t="shared" si="86"/>
        <v>0</v>
      </c>
      <c r="R209" s="47">
        <v>0</v>
      </c>
      <c r="S209" s="9">
        <v>0</v>
      </c>
      <c r="T209" s="48">
        <f t="shared" si="87"/>
        <v>0</v>
      </c>
      <c r="U209" s="47">
        <v>0</v>
      </c>
      <c r="V209" s="9">
        <v>0</v>
      </c>
      <c r="W209" s="48">
        <f t="shared" si="88"/>
        <v>0</v>
      </c>
      <c r="X209" s="47">
        <v>0</v>
      </c>
      <c r="Y209" s="9">
        <v>0</v>
      </c>
      <c r="Z209" s="48">
        <f t="shared" si="89"/>
        <v>0</v>
      </c>
      <c r="AA209" s="8">
        <f t="shared" ref="AA209:AA213" si="92">I209+R209+X209+F209+L209+U209+O209+C209</f>
        <v>0</v>
      </c>
      <c r="AB209" s="16">
        <f t="shared" ref="AB209:AB213" si="93">J209+S209+Y209+G209+M209+V209+P209+D209</f>
        <v>0</v>
      </c>
    </row>
    <row r="210" spans="1:28" x14ac:dyDescent="0.3">
      <c r="A210" s="57">
        <v>2021</v>
      </c>
      <c r="B210" s="58" t="s">
        <v>14</v>
      </c>
      <c r="C210" s="47">
        <v>0</v>
      </c>
      <c r="D210" s="9">
        <v>0</v>
      </c>
      <c r="E210" s="48">
        <f t="shared" si="91"/>
        <v>0</v>
      </c>
      <c r="F210" s="47">
        <v>0</v>
      </c>
      <c r="G210" s="9">
        <v>0</v>
      </c>
      <c r="H210" s="48">
        <f t="shared" si="83"/>
        <v>0</v>
      </c>
      <c r="I210" s="47">
        <v>0</v>
      </c>
      <c r="J210" s="9">
        <v>0</v>
      </c>
      <c r="K210" s="48">
        <f t="shared" si="84"/>
        <v>0</v>
      </c>
      <c r="L210" s="47">
        <v>0</v>
      </c>
      <c r="M210" s="9">
        <v>0</v>
      </c>
      <c r="N210" s="48">
        <f t="shared" si="85"/>
        <v>0</v>
      </c>
      <c r="O210" s="47">
        <v>0</v>
      </c>
      <c r="P210" s="9">
        <v>0</v>
      </c>
      <c r="Q210" s="48">
        <f t="shared" si="86"/>
        <v>0</v>
      </c>
      <c r="R210" s="47">
        <v>0</v>
      </c>
      <c r="S210" s="9">
        <v>0</v>
      </c>
      <c r="T210" s="48">
        <f t="shared" si="87"/>
        <v>0</v>
      </c>
      <c r="U210" s="47">
        <v>0</v>
      </c>
      <c r="V210" s="9">
        <v>0</v>
      </c>
      <c r="W210" s="48">
        <f t="shared" si="88"/>
        <v>0</v>
      </c>
      <c r="X210" s="47">
        <v>0</v>
      </c>
      <c r="Y210" s="9">
        <v>0</v>
      </c>
      <c r="Z210" s="48">
        <f t="shared" si="89"/>
        <v>0</v>
      </c>
      <c r="AA210" s="8">
        <f t="shared" si="92"/>
        <v>0</v>
      </c>
      <c r="AB210" s="16">
        <f t="shared" si="93"/>
        <v>0</v>
      </c>
    </row>
    <row r="211" spans="1:28" x14ac:dyDescent="0.3">
      <c r="A211" s="57">
        <v>2021</v>
      </c>
      <c r="B211" s="48" t="s">
        <v>15</v>
      </c>
      <c r="C211" s="47">
        <v>0</v>
      </c>
      <c r="D211" s="9">
        <v>0</v>
      </c>
      <c r="E211" s="48">
        <f t="shared" si="91"/>
        <v>0</v>
      </c>
      <c r="F211" s="47">
        <v>0</v>
      </c>
      <c r="G211" s="9">
        <v>0</v>
      </c>
      <c r="H211" s="48">
        <f t="shared" si="83"/>
        <v>0</v>
      </c>
      <c r="I211" s="47">
        <v>0</v>
      </c>
      <c r="J211" s="9">
        <v>0</v>
      </c>
      <c r="K211" s="48">
        <f t="shared" si="84"/>
        <v>0</v>
      </c>
      <c r="L211" s="47">
        <v>0</v>
      </c>
      <c r="M211" s="9">
        <v>0</v>
      </c>
      <c r="N211" s="48">
        <f t="shared" si="85"/>
        <v>0</v>
      </c>
      <c r="O211" s="47">
        <v>0</v>
      </c>
      <c r="P211" s="9">
        <v>0</v>
      </c>
      <c r="Q211" s="48">
        <f t="shared" si="86"/>
        <v>0</v>
      </c>
      <c r="R211" s="47">
        <v>0</v>
      </c>
      <c r="S211" s="9">
        <v>0</v>
      </c>
      <c r="T211" s="48">
        <f t="shared" si="87"/>
        <v>0</v>
      </c>
      <c r="U211" s="47">
        <v>0</v>
      </c>
      <c r="V211" s="9">
        <v>0</v>
      </c>
      <c r="W211" s="48">
        <f t="shared" si="88"/>
        <v>0</v>
      </c>
      <c r="X211" s="47">
        <v>0</v>
      </c>
      <c r="Y211" s="9">
        <v>0</v>
      </c>
      <c r="Z211" s="48">
        <f t="shared" si="89"/>
        <v>0</v>
      </c>
      <c r="AA211" s="8">
        <f t="shared" si="92"/>
        <v>0</v>
      </c>
      <c r="AB211" s="16">
        <f t="shared" si="93"/>
        <v>0</v>
      </c>
    </row>
    <row r="212" spans="1:28" x14ac:dyDescent="0.3">
      <c r="A212" s="57">
        <v>2021</v>
      </c>
      <c r="B212" s="58" t="s">
        <v>16</v>
      </c>
      <c r="C212" s="47">
        <v>0</v>
      </c>
      <c r="D212" s="9">
        <v>0</v>
      </c>
      <c r="E212" s="48">
        <f t="shared" si="91"/>
        <v>0</v>
      </c>
      <c r="F212" s="47">
        <v>0</v>
      </c>
      <c r="G212" s="9">
        <v>0</v>
      </c>
      <c r="H212" s="48">
        <f t="shared" si="83"/>
        <v>0</v>
      </c>
      <c r="I212" s="47">
        <v>0</v>
      </c>
      <c r="J212" s="9">
        <v>0</v>
      </c>
      <c r="K212" s="48">
        <f t="shared" si="84"/>
        <v>0</v>
      </c>
      <c r="L212" s="47">
        <v>0</v>
      </c>
      <c r="M212" s="9">
        <v>0</v>
      </c>
      <c r="N212" s="48">
        <f t="shared" si="85"/>
        <v>0</v>
      </c>
      <c r="O212" s="47">
        <v>0</v>
      </c>
      <c r="P212" s="9">
        <v>0</v>
      </c>
      <c r="Q212" s="48">
        <f t="shared" si="86"/>
        <v>0</v>
      </c>
      <c r="R212" s="47">
        <v>0</v>
      </c>
      <c r="S212" s="9">
        <v>0</v>
      </c>
      <c r="T212" s="48">
        <f t="shared" si="87"/>
        <v>0</v>
      </c>
      <c r="U212" s="47">
        <v>0</v>
      </c>
      <c r="V212" s="9">
        <v>0</v>
      </c>
      <c r="W212" s="48">
        <f t="shared" si="88"/>
        <v>0</v>
      </c>
      <c r="X212" s="47">
        <v>0</v>
      </c>
      <c r="Y212" s="9">
        <v>0</v>
      </c>
      <c r="Z212" s="48">
        <f t="shared" si="89"/>
        <v>0</v>
      </c>
      <c r="AA212" s="8">
        <f t="shared" si="92"/>
        <v>0</v>
      </c>
      <c r="AB212" s="16">
        <f t="shared" si="93"/>
        <v>0</v>
      </c>
    </row>
    <row r="213" spans="1:28" ht="15" thickBot="1" x14ac:dyDescent="0.35">
      <c r="A213" s="59"/>
      <c r="B213" s="68" t="s">
        <v>17</v>
      </c>
      <c r="C213" s="50">
        <f t="shared" ref="C213:D213" si="94">SUM(C201:C212)</f>
        <v>0</v>
      </c>
      <c r="D213" s="27">
        <f t="shared" si="94"/>
        <v>0</v>
      </c>
      <c r="E213" s="51"/>
      <c r="F213" s="50">
        <f t="shared" ref="F213:G213" si="95">SUM(F201:F212)</f>
        <v>0</v>
      </c>
      <c r="G213" s="27">
        <f t="shared" si="95"/>
        <v>0</v>
      </c>
      <c r="H213" s="51"/>
      <c r="I213" s="50">
        <f t="shared" ref="I213:J213" si="96">SUM(I201:I212)</f>
        <v>0</v>
      </c>
      <c r="J213" s="27">
        <f t="shared" si="96"/>
        <v>0</v>
      </c>
      <c r="K213" s="51"/>
      <c r="L213" s="50">
        <f t="shared" ref="L213:M213" si="97">SUM(L201:L212)</f>
        <v>0</v>
      </c>
      <c r="M213" s="27">
        <f t="shared" si="97"/>
        <v>0</v>
      </c>
      <c r="N213" s="51"/>
      <c r="O213" s="50">
        <f t="shared" ref="O213:P213" si="98">SUM(O201:O212)</f>
        <v>0</v>
      </c>
      <c r="P213" s="27">
        <f t="shared" si="98"/>
        <v>0</v>
      </c>
      <c r="Q213" s="51"/>
      <c r="R213" s="50">
        <f t="shared" ref="R213:S213" si="99">SUM(R201:R212)</f>
        <v>0</v>
      </c>
      <c r="S213" s="27">
        <f t="shared" si="99"/>
        <v>0</v>
      </c>
      <c r="T213" s="51"/>
      <c r="U213" s="50">
        <f t="shared" ref="U213:V213" si="100">SUM(U201:U212)</f>
        <v>0</v>
      </c>
      <c r="V213" s="27">
        <f t="shared" si="100"/>
        <v>0</v>
      </c>
      <c r="W213" s="51"/>
      <c r="X213" s="50">
        <f t="shared" ref="X213:Y213" si="101">SUM(X201:X212)</f>
        <v>0</v>
      </c>
      <c r="Y213" s="27">
        <f t="shared" si="101"/>
        <v>0</v>
      </c>
      <c r="Z213" s="51"/>
      <c r="AA213" s="28">
        <f t="shared" si="92"/>
        <v>0</v>
      </c>
      <c r="AB213" s="29">
        <f t="shared" si="93"/>
        <v>0</v>
      </c>
    </row>
    <row r="214" spans="1:28" ht="16.8" customHeight="1" x14ac:dyDescent="0.3">
      <c r="A214" s="57">
        <v>2022</v>
      </c>
      <c r="B214" s="58" t="s">
        <v>5</v>
      </c>
      <c r="C214" s="47">
        <v>0</v>
      </c>
      <c r="D214" s="9">
        <v>0</v>
      </c>
      <c r="E214" s="48">
        <f>IF(C214=0,0,D214/C214*1000)</f>
        <v>0</v>
      </c>
      <c r="F214" s="47">
        <v>0</v>
      </c>
      <c r="G214" s="9">
        <v>0</v>
      </c>
      <c r="H214" s="48">
        <f t="shared" ref="H214:H225" si="102">IF(F214=0,0,G214/F214*1000)</f>
        <v>0</v>
      </c>
      <c r="I214" s="47">
        <v>0</v>
      </c>
      <c r="J214" s="9">
        <v>0</v>
      </c>
      <c r="K214" s="48">
        <f t="shared" ref="K214:K225" si="103">IF(I214=0,0,J214/I214*1000)</f>
        <v>0</v>
      </c>
      <c r="L214" s="47">
        <v>0</v>
      </c>
      <c r="M214" s="9">
        <v>0</v>
      </c>
      <c r="N214" s="48">
        <f t="shared" ref="N214:N225" si="104">IF(L214=0,0,M214/L214*1000)</f>
        <v>0</v>
      </c>
      <c r="O214" s="47">
        <v>0</v>
      </c>
      <c r="P214" s="9">
        <v>0</v>
      </c>
      <c r="Q214" s="48">
        <f t="shared" ref="Q214:Q225" si="105">IF(O214=0,0,P214/O214*1000)</f>
        <v>0</v>
      </c>
      <c r="R214" s="47">
        <v>0</v>
      </c>
      <c r="S214" s="9">
        <v>0</v>
      </c>
      <c r="T214" s="48">
        <f t="shared" ref="T214:T225" si="106">IF(R214=0,0,S214/R214*1000)</f>
        <v>0</v>
      </c>
      <c r="U214" s="47">
        <v>0</v>
      </c>
      <c r="V214" s="9">
        <v>0</v>
      </c>
      <c r="W214" s="48">
        <f t="shared" ref="W214:W225" si="107">IF(U214=0,0,V214/U214*1000)</f>
        <v>0</v>
      </c>
      <c r="X214" s="47">
        <v>0</v>
      </c>
      <c r="Y214" s="9">
        <v>0</v>
      </c>
      <c r="Z214" s="48">
        <f t="shared" ref="Z214:Z225" si="108">IF(X214=0,0,Y214/X214*1000)</f>
        <v>0</v>
      </c>
      <c r="AA214" s="8">
        <f>SUMIF($C$5:$Z$5,"Ton",C214:Z214)</f>
        <v>0</v>
      </c>
      <c r="AB214" s="16">
        <f>SUMIF($C$5:$Z$5,"F*",C214:Z214)</f>
        <v>0</v>
      </c>
    </row>
    <row r="215" spans="1:28" x14ac:dyDescent="0.3">
      <c r="A215" s="57">
        <v>2022</v>
      </c>
      <c r="B215" s="58" t="s">
        <v>6</v>
      </c>
      <c r="C215" s="47">
        <v>0</v>
      </c>
      <c r="D215" s="9">
        <v>0</v>
      </c>
      <c r="E215" s="48">
        <f t="shared" ref="E215:E216" si="109">IF(C215=0,0,D215/C215*1000)</f>
        <v>0</v>
      </c>
      <c r="F215" s="47">
        <v>0</v>
      </c>
      <c r="G215" s="9">
        <v>0</v>
      </c>
      <c r="H215" s="48">
        <f t="shared" si="102"/>
        <v>0</v>
      </c>
      <c r="I215" s="47">
        <v>0</v>
      </c>
      <c r="J215" s="9">
        <v>0</v>
      </c>
      <c r="K215" s="48">
        <f t="shared" si="103"/>
        <v>0</v>
      </c>
      <c r="L215" s="47">
        <v>0</v>
      </c>
      <c r="M215" s="9">
        <v>0</v>
      </c>
      <c r="N215" s="48">
        <f t="shared" si="104"/>
        <v>0</v>
      </c>
      <c r="O215" s="47">
        <v>0</v>
      </c>
      <c r="P215" s="9">
        <v>0</v>
      </c>
      <c r="Q215" s="48">
        <f t="shared" si="105"/>
        <v>0</v>
      </c>
      <c r="R215" s="47">
        <v>0</v>
      </c>
      <c r="S215" s="9">
        <v>0</v>
      </c>
      <c r="T215" s="48">
        <f t="shared" si="106"/>
        <v>0</v>
      </c>
      <c r="U215" s="47">
        <v>0</v>
      </c>
      <c r="V215" s="9">
        <v>0</v>
      </c>
      <c r="W215" s="48">
        <f t="shared" si="107"/>
        <v>0</v>
      </c>
      <c r="X215" s="47">
        <v>0</v>
      </c>
      <c r="Y215" s="9">
        <v>0</v>
      </c>
      <c r="Z215" s="48">
        <f t="shared" si="108"/>
        <v>0</v>
      </c>
      <c r="AA215" s="8">
        <f t="shared" ref="AA215:AA226" si="110">SUMIF($C$5:$Z$5,"Ton",C215:Z215)</f>
        <v>0</v>
      </c>
      <c r="AB215" s="16">
        <f t="shared" ref="AB215:AB226" si="111">SUMIF($C$5:$Z$5,"F*",C215:Z215)</f>
        <v>0</v>
      </c>
    </row>
    <row r="216" spans="1:28" x14ac:dyDescent="0.3">
      <c r="A216" s="57">
        <v>2022</v>
      </c>
      <c r="B216" s="58" t="s">
        <v>7</v>
      </c>
      <c r="C216" s="47">
        <v>0</v>
      </c>
      <c r="D216" s="9">
        <v>0</v>
      </c>
      <c r="E216" s="48">
        <f t="shared" si="109"/>
        <v>0</v>
      </c>
      <c r="F216" s="47">
        <v>0</v>
      </c>
      <c r="G216" s="9">
        <v>0</v>
      </c>
      <c r="H216" s="48">
        <f t="shared" si="102"/>
        <v>0</v>
      </c>
      <c r="I216" s="47">
        <v>0</v>
      </c>
      <c r="J216" s="9">
        <v>0</v>
      </c>
      <c r="K216" s="48">
        <f t="shared" si="103"/>
        <v>0</v>
      </c>
      <c r="L216" s="47">
        <v>0</v>
      </c>
      <c r="M216" s="9">
        <v>0</v>
      </c>
      <c r="N216" s="48">
        <f t="shared" si="104"/>
        <v>0</v>
      </c>
      <c r="O216" s="47">
        <v>0</v>
      </c>
      <c r="P216" s="9">
        <v>0</v>
      </c>
      <c r="Q216" s="48">
        <f t="shared" si="105"/>
        <v>0</v>
      </c>
      <c r="R216" s="47">
        <v>0</v>
      </c>
      <c r="S216" s="9">
        <v>0</v>
      </c>
      <c r="T216" s="48">
        <f t="shared" si="106"/>
        <v>0</v>
      </c>
      <c r="U216" s="47">
        <v>0</v>
      </c>
      <c r="V216" s="9">
        <v>0</v>
      </c>
      <c r="W216" s="48">
        <f t="shared" si="107"/>
        <v>0</v>
      </c>
      <c r="X216" s="47">
        <v>0</v>
      </c>
      <c r="Y216" s="9">
        <v>0</v>
      </c>
      <c r="Z216" s="48">
        <f t="shared" si="108"/>
        <v>0</v>
      </c>
      <c r="AA216" s="8">
        <f t="shared" si="110"/>
        <v>0</v>
      </c>
      <c r="AB216" s="16">
        <f t="shared" si="111"/>
        <v>0</v>
      </c>
    </row>
    <row r="217" spans="1:28" x14ac:dyDescent="0.3">
      <c r="A217" s="57">
        <v>2022</v>
      </c>
      <c r="B217" s="58" t="s">
        <v>8</v>
      </c>
      <c r="C217" s="47">
        <v>0</v>
      </c>
      <c r="D217" s="9">
        <v>0</v>
      </c>
      <c r="E217" s="48">
        <f>IF(C217=0,0,D217/C217*1000)</f>
        <v>0</v>
      </c>
      <c r="F217" s="47">
        <v>0</v>
      </c>
      <c r="G217" s="9">
        <v>0</v>
      </c>
      <c r="H217" s="48">
        <f t="shared" si="102"/>
        <v>0</v>
      </c>
      <c r="I217" s="47">
        <v>0</v>
      </c>
      <c r="J217" s="9">
        <v>0</v>
      </c>
      <c r="K217" s="48">
        <f t="shared" si="103"/>
        <v>0</v>
      </c>
      <c r="L217" s="47">
        <v>0</v>
      </c>
      <c r="M217" s="9">
        <v>0</v>
      </c>
      <c r="N217" s="48">
        <f t="shared" si="104"/>
        <v>0</v>
      </c>
      <c r="O217" s="47">
        <v>0</v>
      </c>
      <c r="P217" s="9">
        <v>0</v>
      </c>
      <c r="Q217" s="48">
        <f t="shared" si="105"/>
        <v>0</v>
      </c>
      <c r="R217" s="47">
        <v>0</v>
      </c>
      <c r="S217" s="9">
        <v>0</v>
      </c>
      <c r="T217" s="48">
        <f t="shared" si="106"/>
        <v>0</v>
      </c>
      <c r="U217" s="47">
        <v>0</v>
      </c>
      <c r="V217" s="9">
        <v>0</v>
      </c>
      <c r="W217" s="48">
        <f t="shared" si="107"/>
        <v>0</v>
      </c>
      <c r="X217" s="47">
        <v>0</v>
      </c>
      <c r="Y217" s="9">
        <v>0</v>
      </c>
      <c r="Z217" s="48">
        <f t="shared" si="108"/>
        <v>0</v>
      </c>
      <c r="AA217" s="8">
        <f t="shared" si="110"/>
        <v>0</v>
      </c>
      <c r="AB217" s="16">
        <f t="shared" si="111"/>
        <v>0</v>
      </c>
    </row>
    <row r="218" spans="1:28" x14ac:dyDescent="0.3">
      <c r="A218" s="57">
        <v>2022</v>
      </c>
      <c r="B218" s="48" t="s">
        <v>9</v>
      </c>
      <c r="C218" s="47">
        <v>0</v>
      </c>
      <c r="D218" s="9">
        <v>0</v>
      </c>
      <c r="E218" s="48">
        <f t="shared" ref="E218:E225" si="112">IF(C218=0,0,D218/C218*1000)</f>
        <v>0</v>
      </c>
      <c r="F218" s="47">
        <v>0</v>
      </c>
      <c r="G218" s="9">
        <v>0</v>
      </c>
      <c r="H218" s="48">
        <f t="shared" si="102"/>
        <v>0</v>
      </c>
      <c r="I218" s="47">
        <v>0</v>
      </c>
      <c r="J218" s="9">
        <v>0</v>
      </c>
      <c r="K218" s="48">
        <f t="shared" si="103"/>
        <v>0</v>
      </c>
      <c r="L218" s="47">
        <v>0</v>
      </c>
      <c r="M218" s="9">
        <v>0</v>
      </c>
      <c r="N218" s="48">
        <f t="shared" si="104"/>
        <v>0</v>
      </c>
      <c r="O218" s="47">
        <v>0</v>
      </c>
      <c r="P218" s="9">
        <v>0</v>
      </c>
      <c r="Q218" s="48">
        <f t="shared" si="105"/>
        <v>0</v>
      </c>
      <c r="R218" s="47">
        <v>0</v>
      </c>
      <c r="S218" s="9">
        <v>0</v>
      </c>
      <c r="T218" s="48">
        <f t="shared" si="106"/>
        <v>0</v>
      </c>
      <c r="U218" s="47">
        <v>0</v>
      </c>
      <c r="V218" s="9">
        <v>0</v>
      </c>
      <c r="W218" s="48">
        <f t="shared" si="107"/>
        <v>0</v>
      </c>
      <c r="X218" s="47">
        <v>0</v>
      </c>
      <c r="Y218" s="9">
        <v>0</v>
      </c>
      <c r="Z218" s="48">
        <f t="shared" si="108"/>
        <v>0</v>
      </c>
      <c r="AA218" s="8">
        <f t="shared" si="110"/>
        <v>0</v>
      </c>
      <c r="AB218" s="16">
        <f t="shared" si="111"/>
        <v>0</v>
      </c>
    </row>
    <row r="219" spans="1:28" x14ac:dyDescent="0.3">
      <c r="A219" s="57">
        <v>2022</v>
      </c>
      <c r="B219" s="58" t="s">
        <v>10</v>
      </c>
      <c r="C219" s="47">
        <v>0</v>
      </c>
      <c r="D219" s="9">
        <v>0</v>
      </c>
      <c r="E219" s="48">
        <f t="shared" si="112"/>
        <v>0</v>
      </c>
      <c r="F219" s="47">
        <v>0</v>
      </c>
      <c r="G219" s="9">
        <v>0</v>
      </c>
      <c r="H219" s="48">
        <f t="shared" si="102"/>
        <v>0</v>
      </c>
      <c r="I219" s="47">
        <v>0</v>
      </c>
      <c r="J219" s="9">
        <v>0</v>
      </c>
      <c r="K219" s="48">
        <f t="shared" si="103"/>
        <v>0</v>
      </c>
      <c r="L219" s="47">
        <v>0</v>
      </c>
      <c r="M219" s="9">
        <v>0</v>
      </c>
      <c r="N219" s="48">
        <f t="shared" si="104"/>
        <v>0</v>
      </c>
      <c r="O219" s="47">
        <v>0</v>
      </c>
      <c r="P219" s="9">
        <v>0</v>
      </c>
      <c r="Q219" s="48">
        <f t="shared" si="105"/>
        <v>0</v>
      </c>
      <c r="R219" s="47">
        <v>0</v>
      </c>
      <c r="S219" s="9">
        <v>0</v>
      </c>
      <c r="T219" s="48">
        <f t="shared" si="106"/>
        <v>0</v>
      </c>
      <c r="U219" s="47">
        <v>0</v>
      </c>
      <c r="V219" s="9">
        <v>0</v>
      </c>
      <c r="W219" s="48">
        <f t="shared" si="107"/>
        <v>0</v>
      </c>
      <c r="X219" s="47">
        <v>0</v>
      </c>
      <c r="Y219" s="9">
        <v>0</v>
      </c>
      <c r="Z219" s="48">
        <f t="shared" si="108"/>
        <v>0</v>
      </c>
      <c r="AA219" s="8">
        <f t="shared" si="110"/>
        <v>0</v>
      </c>
      <c r="AB219" s="16">
        <f t="shared" si="111"/>
        <v>0</v>
      </c>
    </row>
    <row r="220" spans="1:28" x14ac:dyDescent="0.3">
      <c r="A220" s="57">
        <v>2022</v>
      </c>
      <c r="B220" s="58" t="s">
        <v>11</v>
      </c>
      <c r="C220" s="47">
        <v>0</v>
      </c>
      <c r="D220" s="9">
        <v>0</v>
      </c>
      <c r="E220" s="48">
        <f t="shared" si="112"/>
        <v>0</v>
      </c>
      <c r="F220" s="47">
        <v>0</v>
      </c>
      <c r="G220" s="9">
        <v>0</v>
      </c>
      <c r="H220" s="48">
        <f t="shared" si="102"/>
        <v>0</v>
      </c>
      <c r="I220" s="47">
        <v>0</v>
      </c>
      <c r="J220" s="9">
        <v>0</v>
      </c>
      <c r="K220" s="48">
        <f t="shared" si="103"/>
        <v>0</v>
      </c>
      <c r="L220" s="47">
        <v>0</v>
      </c>
      <c r="M220" s="9">
        <v>0</v>
      </c>
      <c r="N220" s="48">
        <f t="shared" si="104"/>
        <v>0</v>
      </c>
      <c r="O220" s="47">
        <v>0</v>
      </c>
      <c r="P220" s="9">
        <v>0</v>
      </c>
      <c r="Q220" s="48">
        <f t="shared" si="105"/>
        <v>0</v>
      </c>
      <c r="R220" s="47">
        <v>0</v>
      </c>
      <c r="S220" s="9">
        <v>0</v>
      </c>
      <c r="T220" s="48">
        <f t="shared" si="106"/>
        <v>0</v>
      </c>
      <c r="U220" s="47">
        <v>0</v>
      </c>
      <c r="V220" s="9">
        <v>0</v>
      </c>
      <c r="W220" s="48">
        <f t="shared" si="107"/>
        <v>0</v>
      </c>
      <c r="X220" s="47">
        <v>0</v>
      </c>
      <c r="Y220" s="9">
        <v>0</v>
      </c>
      <c r="Z220" s="48">
        <f t="shared" si="108"/>
        <v>0</v>
      </c>
      <c r="AA220" s="8">
        <f t="shared" si="110"/>
        <v>0</v>
      </c>
      <c r="AB220" s="16">
        <f t="shared" si="111"/>
        <v>0</v>
      </c>
    </row>
    <row r="221" spans="1:28" x14ac:dyDescent="0.3">
      <c r="A221" s="57">
        <v>2022</v>
      </c>
      <c r="B221" s="58" t="s">
        <v>12</v>
      </c>
      <c r="C221" s="47">
        <v>0</v>
      </c>
      <c r="D221" s="9">
        <v>0</v>
      </c>
      <c r="E221" s="48">
        <f t="shared" si="112"/>
        <v>0</v>
      </c>
      <c r="F221" s="47">
        <v>0</v>
      </c>
      <c r="G221" s="9">
        <v>0</v>
      </c>
      <c r="H221" s="48">
        <f t="shared" si="102"/>
        <v>0</v>
      </c>
      <c r="I221" s="47">
        <v>0</v>
      </c>
      <c r="J221" s="9">
        <v>0</v>
      </c>
      <c r="K221" s="48">
        <f t="shared" si="103"/>
        <v>0</v>
      </c>
      <c r="L221" s="47">
        <v>0</v>
      </c>
      <c r="M221" s="9">
        <v>0</v>
      </c>
      <c r="N221" s="48">
        <f t="shared" si="104"/>
        <v>0</v>
      </c>
      <c r="O221" s="47">
        <v>0</v>
      </c>
      <c r="P221" s="9">
        <v>0</v>
      </c>
      <c r="Q221" s="48">
        <f t="shared" si="105"/>
        <v>0</v>
      </c>
      <c r="R221" s="47">
        <v>0</v>
      </c>
      <c r="S221" s="9">
        <v>0</v>
      </c>
      <c r="T221" s="48">
        <f t="shared" si="106"/>
        <v>0</v>
      </c>
      <c r="U221" s="47">
        <v>0</v>
      </c>
      <c r="V221" s="9">
        <v>0</v>
      </c>
      <c r="W221" s="48">
        <f t="shared" si="107"/>
        <v>0</v>
      </c>
      <c r="X221" s="47">
        <v>0</v>
      </c>
      <c r="Y221" s="9">
        <v>0</v>
      </c>
      <c r="Z221" s="48">
        <f t="shared" si="108"/>
        <v>0</v>
      </c>
      <c r="AA221" s="8">
        <f t="shared" si="110"/>
        <v>0</v>
      </c>
      <c r="AB221" s="16">
        <f t="shared" si="111"/>
        <v>0</v>
      </c>
    </row>
    <row r="222" spans="1:28" x14ac:dyDescent="0.3">
      <c r="A222" s="57">
        <v>2022</v>
      </c>
      <c r="B222" s="58" t="s">
        <v>13</v>
      </c>
      <c r="C222" s="47">
        <v>0</v>
      </c>
      <c r="D222" s="9">
        <v>0</v>
      </c>
      <c r="E222" s="48">
        <f t="shared" si="112"/>
        <v>0</v>
      </c>
      <c r="F222" s="47">
        <v>0</v>
      </c>
      <c r="G222" s="9">
        <v>0</v>
      </c>
      <c r="H222" s="48">
        <f t="shared" si="102"/>
        <v>0</v>
      </c>
      <c r="I222" s="47">
        <v>0</v>
      </c>
      <c r="J222" s="9">
        <v>0</v>
      </c>
      <c r="K222" s="48">
        <f t="shared" si="103"/>
        <v>0</v>
      </c>
      <c r="L222" s="47">
        <v>0</v>
      </c>
      <c r="M222" s="9">
        <v>0</v>
      </c>
      <c r="N222" s="48">
        <f t="shared" si="104"/>
        <v>0</v>
      </c>
      <c r="O222" s="47">
        <v>0</v>
      </c>
      <c r="P222" s="9">
        <v>0</v>
      </c>
      <c r="Q222" s="48">
        <f t="shared" si="105"/>
        <v>0</v>
      </c>
      <c r="R222" s="47">
        <v>0</v>
      </c>
      <c r="S222" s="9">
        <v>0</v>
      </c>
      <c r="T222" s="48">
        <f t="shared" si="106"/>
        <v>0</v>
      </c>
      <c r="U222" s="47">
        <v>0</v>
      </c>
      <c r="V222" s="9">
        <v>0</v>
      </c>
      <c r="W222" s="48">
        <f t="shared" si="107"/>
        <v>0</v>
      </c>
      <c r="X222" s="47">
        <v>0</v>
      </c>
      <c r="Y222" s="9">
        <v>0</v>
      </c>
      <c r="Z222" s="48">
        <f t="shared" si="108"/>
        <v>0</v>
      </c>
      <c r="AA222" s="8">
        <f t="shared" si="110"/>
        <v>0</v>
      </c>
      <c r="AB222" s="16">
        <f t="shared" si="111"/>
        <v>0</v>
      </c>
    </row>
    <row r="223" spans="1:28" x14ac:dyDescent="0.3">
      <c r="A223" s="57">
        <v>2022</v>
      </c>
      <c r="B223" s="58" t="s">
        <v>14</v>
      </c>
      <c r="C223" s="47">
        <v>0</v>
      </c>
      <c r="D223" s="9">
        <v>0</v>
      </c>
      <c r="E223" s="48">
        <f t="shared" si="112"/>
        <v>0</v>
      </c>
      <c r="F223" s="47">
        <v>0</v>
      </c>
      <c r="G223" s="9">
        <v>0</v>
      </c>
      <c r="H223" s="48">
        <f t="shared" si="102"/>
        <v>0</v>
      </c>
      <c r="I223" s="47">
        <v>0</v>
      </c>
      <c r="J223" s="9">
        <v>0</v>
      </c>
      <c r="K223" s="48">
        <f t="shared" si="103"/>
        <v>0</v>
      </c>
      <c r="L223" s="47">
        <v>0</v>
      </c>
      <c r="M223" s="9">
        <v>0</v>
      </c>
      <c r="N223" s="48">
        <f t="shared" si="104"/>
        <v>0</v>
      </c>
      <c r="O223" s="47">
        <v>0</v>
      </c>
      <c r="P223" s="9">
        <v>0</v>
      </c>
      <c r="Q223" s="48">
        <f t="shared" si="105"/>
        <v>0</v>
      </c>
      <c r="R223" s="47">
        <v>0</v>
      </c>
      <c r="S223" s="9">
        <v>0</v>
      </c>
      <c r="T223" s="48">
        <f t="shared" si="106"/>
        <v>0</v>
      </c>
      <c r="U223" s="47">
        <v>0</v>
      </c>
      <c r="V223" s="9">
        <v>0</v>
      </c>
      <c r="W223" s="48">
        <f t="shared" si="107"/>
        <v>0</v>
      </c>
      <c r="X223" s="47">
        <v>0</v>
      </c>
      <c r="Y223" s="9">
        <v>0</v>
      </c>
      <c r="Z223" s="48">
        <f t="shared" si="108"/>
        <v>0</v>
      </c>
      <c r="AA223" s="8">
        <f t="shared" si="110"/>
        <v>0</v>
      </c>
      <c r="AB223" s="16">
        <f t="shared" si="111"/>
        <v>0</v>
      </c>
    </row>
    <row r="224" spans="1:28" x14ac:dyDescent="0.3">
      <c r="A224" s="57">
        <v>2022</v>
      </c>
      <c r="B224" s="48" t="s">
        <v>15</v>
      </c>
      <c r="C224" s="47">
        <v>0</v>
      </c>
      <c r="D224" s="9">
        <v>0</v>
      </c>
      <c r="E224" s="48">
        <f t="shared" si="112"/>
        <v>0</v>
      </c>
      <c r="F224" s="47">
        <v>0</v>
      </c>
      <c r="G224" s="9">
        <v>0</v>
      </c>
      <c r="H224" s="48">
        <f t="shared" si="102"/>
        <v>0</v>
      </c>
      <c r="I224" s="47">
        <v>0</v>
      </c>
      <c r="J224" s="9">
        <v>0</v>
      </c>
      <c r="K224" s="48">
        <f t="shared" si="103"/>
        <v>0</v>
      </c>
      <c r="L224" s="47">
        <v>0</v>
      </c>
      <c r="M224" s="9">
        <v>0</v>
      </c>
      <c r="N224" s="48">
        <f t="shared" si="104"/>
        <v>0</v>
      </c>
      <c r="O224" s="47">
        <v>0</v>
      </c>
      <c r="P224" s="9">
        <v>0</v>
      </c>
      <c r="Q224" s="48">
        <f t="shared" si="105"/>
        <v>0</v>
      </c>
      <c r="R224" s="47">
        <v>0</v>
      </c>
      <c r="S224" s="9">
        <v>0</v>
      </c>
      <c r="T224" s="48">
        <f t="shared" si="106"/>
        <v>0</v>
      </c>
      <c r="U224" s="47">
        <v>0</v>
      </c>
      <c r="V224" s="9">
        <v>0</v>
      </c>
      <c r="W224" s="48">
        <f t="shared" si="107"/>
        <v>0</v>
      </c>
      <c r="X224" s="47">
        <v>0</v>
      </c>
      <c r="Y224" s="9">
        <v>0</v>
      </c>
      <c r="Z224" s="48">
        <f t="shared" si="108"/>
        <v>0</v>
      </c>
      <c r="AA224" s="8">
        <f t="shared" si="110"/>
        <v>0</v>
      </c>
      <c r="AB224" s="16">
        <f t="shared" si="111"/>
        <v>0</v>
      </c>
    </row>
    <row r="225" spans="1:28" x14ac:dyDescent="0.3">
      <c r="A225" s="57">
        <v>2022</v>
      </c>
      <c r="B225" s="58" t="s">
        <v>16</v>
      </c>
      <c r="C225" s="47">
        <v>0</v>
      </c>
      <c r="D225" s="9">
        <v>0</v>
      </c>
      <c r="E225" s="48">
        <f t="shared" si="112"/>
        <v>0</v>
      </c>
      <c r="F225" s="47">
        <v>0</v>
      </c>
      <c r="G225" s="9">
        <v>0</v>
      </c>
      <c r="H225" s="48">
        <f t="shared" si="102"/>
        <v>0</v>
      </c>
      <c r="I225" s="47">
        <v>0</v>
      </c>
      <c r="J225" s="9">
        <v>0</v>
      </c>
      <c r="K225" s="48">
        <f t="shared" si="103"/>
        <v>0</v>
      </c>
      <c r="L225" s="47">
        <v>0</v>
      </c>
      <c r="M225" s="9">
        <v>0</v>
      </c>
      <c r="N225" s="48">
        <f t="shared" si="104"/>
        <v>0</v>
      </c>
      <c r="O225" s="47">
        <v>0</v>
      </c>
      <c r="P225" s="9">
        <v>0</v>
      </c>
      <c r="Q225" s="48">
        <f t="shared" si="105"/>
        <v>0</v>
      </c>
      <c r="R225" s="47">
        <v>0</v>
      </c>
      <c r="S225" s="9">
        <v>0</v>
      </c>
      <c r="T225" s="48">
        <f t="shared" si="106"/>
        <v>0</v>
      </c>
      <c r="U225" s="47">
        <v>0</v>
      </c>
      <c r="V225" s="9">
        <v>0</v>
      </c>
      <c r="W225" s="48">
        <f t="shared" si="107"/>
        <v>0</v>
      </c>
      <c r="X225" s="47">
        <v>0</v>
      </c>
      <c r="Y225" s="9">
        <v>0</v>
      </c>
      <c r="Z225" s="48">
        <f t="shared" si="108"/>
        <v>0</v>
      </c>
      <c r="AA225" s="8">
        <f t="shared" si="110"/>
        <v>0</v>
      </c>
      <c r="AB225" s="16">
        <f t="shared" si="111"/>
        <v>0</v>
      </c>
    </row>
    <row r="226" spans="1:28" ht="15" thickBot="1" x14ac:dyDescent="0.35">
      <c r="A226" s="59"/>
      <c r="B226" s="68" t="s">
        <v>17</v>
      </c>
      <c r="C226" s="50">
        <f t="shared" ref="C226:D226" si="113">SUM(C214:C225)</f>
        <v>0</v>
      </c>
      <c r="D226" s="27">
        <f t="shared" si="113"/>
        <v>0</v>
      </c>
      <c r="E226" s="51"/>
      <c r="F226" s="50">
        <f t="shared" ref="F226:G226" si="114">SUM(F214:F225)</f>
        <v>0</v>
      </c>
      <c r="G226" s="27">
        <f t="shared" si="114"/>
        <v>0</v>
      </c>
      <c r="H226" s="51"/>
      <c r="I226" s="50">
        <f t="shared" ref="I226:J226" si="115">SUM(I214:I225)</f>
        <v>0</v>
      </c>
      <c r="J226" s="27">
        <f t="shared" si="115"/>
        <v>0</v>
      </c>
      <c r="K226" s="51"/>
      <c r="L226" s="50">
        <f t="shared" ref="L226:M226" si="116">SUM(L214:L225)</f>
        <v>0</v>
      </c>
      <c r="M226" s="27">
        <f t="shared" si="116"/>
        <v>0</v>
      </c>
      <c r="N226" s="51"/>
      <c r="O226" s="50">
        <f t="shared" ref="O226:P226" si="117">SUM(O214:O225)</f>
        <v>0</v>
      </c>
      <c r="P226" s="27">
        <f t="shared" si="117"/>
        <v>0</v>
      </c>
      <c r="Q226" s="51"/>
      <c r="R226" s="50">
        <f t="shared" ref="R226:S226" si="118">SUM(R214:R225)</f>
        <v>0</v>
      </c>
      <c r="S226" s="27">
        <f t="shared" si="118"/>
        <v>0</v>
      </c>
      <c r="T226" s="51"/>
      <c r="U226" s="50">
        <f t="shared" ref="U226:V226" si="119">SUM(U214:U225)</f>
        <v>0</v>
      </c>
      <c r="V226" s="27">
        <f t="shared" si="119"/>
        <v>0</v>
      </c>
      <c r="W226" s="51"/>
      <c r="X226" s="50">
        <f t="shared" ref="X226:Y226" si="120">SUM(X214:X225)</f>
        <v>0</v>
      </c>
      <c r="Y226" s="27">
        <f t="shared" si="120"/>
        <v>0</v>
      </c>
      <c r="Z226" s="51"/>
      <c r="AA226" s="28">
        <f t="shared" si="110"/>
        <v>0</v>
      </c>
      <c r="AB226" s="29">
        <f t="shared" si="111"/>
        <v>0</v>
      </c>
    </row>
    <row r="227" spans="1:28" x14ac:dyDescent="0.3">
      <c r="A227" s="57">
        <v>2023</v>
      </c>
      <c r="B227" s="58" t="s">
        <v>5</v>
      </c>
      <c r="C227" s="47">
        <v>0</v>
      </c>
      <c r="D227" s="9">
        <v>0</v>
      </c>
      <c r="E227" s="48">
        <f>IF(C227=0,0,D227/C227*1000)</f>
        <v>0</v>
      </c>
      <c r="F227" s="47">
        <v>0</v>
      </c>
      <c r="G227" s="9">
        <v>0</v>
      </c>
      <c r="H227" s="48">
        <f t="shared" ref="H227:H238" si="121">IF(F227=0,0,G227/F227*1000)</f>
        <v>0</v>
      </c>
      <c r="I227" s="47">
        <v>0</v>
      </c>
      <c r="J227" s="9">
        <v>0</v>
      </c>
      <c r="K227" s="48">
        <f t="shared" ref="K227:K238" si="122">IF(I227=0,0,J227/I227*1000)</f>
        <v>0</v>
      </c>
      <c r="L227" s="47">
        <v>0</v>
      </c>
      <c r="M227" s="9">
        <v>0</v>
      </c>
      <c r="N227" s="48">
        <f t="shared" ref="N227:N238" si="123">IF(L227=0,0,M227/L227*1000)</f>
        <v>0</v>
      </c>
      <c r="O227" s="47">
        <v>0</v>
      </c>
      <c r="P227" s="9">
        <v>0</v>
      </c>
      <c r="Q227" s="48">
        <f t="shared" ref="Q227:Q238" si="124">IF(O227=0,0,P227/O227*1000)</f>
        <v>0</v>
      </c>
      <c r="R227" s="47">
        <v>0</v>
      </c>
      <c r="S227" s="9">
        <v>0</v>
      </c>
      <c r="T227" s="48">
        <f t="shared" ref="T227:T238" si="125">IF(R227=0,0,S227/R227*1000)</f>
        <v>0</v>
      </c>
      <c r="U227" s="47">
        <v>0</v>
      </c>
      <c r="V227" s="9">
        <v>0</v>
      </c>
      <c r="W227" s="48">
        <f t="shared" ref="W227:W238" si="126">IF(U227=0,0,V227/U227*1000)</f>
        <v>0</v>
      </c>
      <c r="X227" s="47">
        <v>0</v>
      </c>
      <c r="Y227" s="9">
        <v>0</v>
      </c>
      <c r="Z227" s="48">
        <f t="shared" ref="Z227:Z238" si="127">IF(X227=0,0,Y227/X227*1000)</f>
        <v>0</v>
      </c>
      <c r="AA227" s="8">
        <f>SUMIF($C$5:$Z$5,"Ton",C227:Z227)</f>
        <v>0</v>
      </c>
      <c r="AB227" s="16">
        <f>SUMIF($C$5:$Z$5,"F*",C227:Z227)</f>
        <v>0</v>
      </c>
    </row>
    <row r="228" spans="1:28" x14ac:dyDescent="0.3">
      <c r="A228" s="57">
        <v>2023</v>
      </c>
      <c r="B228" s="58" t="s">
        <v>6</v>
      </c>
      <c r="C228" s="47">
        <v>0</v>
      </c>
      <c r="D228" s="9">
        <v>0</v>
      </c>
      <c r="E228" s="48">
        <f t="shared" ref="E228:E229" si="128">IF(C228=0,0,D228/C228*1000)</f>
        <v>0</v>
      </c>
      <c r="F228" s="47">
        <v>0</v>
      </c>
      <c r="G228" s="9">
        <v>0</v>
      </c>
      <c r="H228" s="48">
        <f t="shared" si="121"/>
        <v>0</v>
      </c>
      <c r="I228" s="47">
        <v>0</v>
      </c>
      <c r="J228" s="9">
        <v>0</v>
      </c>
      <c r="K228" s="48">
        <f t="shared" si="122"/>
        <v>0</v>
      </c>
      <c r="L228" s="47">
        <v>0</v>
      </c>
      <c r="M228" s="9">
        <v>0</v>
      </c>
      <c r="N228" s="48">
        <f t="shared" si="123"/>
        <v>0</v>
      </c>
      <c r="O228" s="47">
        <v>0</v>
      </c>
      <c r="P228" s="9">
        <v>0</v>
      </c>
      <c r="Q228" s="48">
        <f t="shared" si="124"/>
        <v>0</v>
      </c>
      <c r="R228" s="47">
        <v>0</v>
      </c>
      <c r="S228" s="9">
        <v>0</v>
      </c>
      <c r="T228" s="48">
        <f t="shared" si="125"/>
        <v>0</v>
      </c>
      <c r="U228" s="47">
        <v>0</v>
      </c>
      <c r="V228" s="9">
        <v>0</v>
      </c>
      <c r="W228" s="48">
        <f t="shared" si="126"/>
        <v>0</v>
      </c>
      <c r="X228" s="47">
        <v>0</v>
      </c>
      <c r="Y228" s="9">
        <v>0</v>
      </c>
      <c r="Z228" s="48">
        <f t="shared" si="127"/>
        <v>0</v>
      </c>
      <c r="AA228" s="8">
        <f t="shared" ref="AA228:AA239" si="129">SUMIF($C$5:$Z$5,"Ton",C228:Z228)</f>
        <v>0</v>
      </c>
      <c r="AB228" s="16">
        <f t="shared" ref="AB228:AB239" si="130">SUMIF($C$5:$Z$5,"F*",C228:Z228)</f>
        <v>0</v>
      </c>
    </row>
    <row r="229" spans="1:28" x14ac:dyDescent="0.3">
      <c r="A229" s="57">
        <v>2023</v>
      </c>
      <c r="B229" s="58" t="s">
        <v>7</v>
      </c>
      <c r="C229" s="47">
        <v>0</v>
      </c>
      <c r="D229" s="9">
        <v>0</v>
      </c>
      <c r="E229" s="48">
        <f t="shared" si="128"/>
        <v>0</v>
      </c>
      <c r="F229" s="47">
        <v>0</v>
      </c>
      <c r="G229" s="9">
        <v>0</v>
      </c>
      <c r="H229" s="48">
        <f t="shared" si="121"/>
        <v>0</v>
      </c>
      <c r="I229" s="47">
        <v>0</v>
      </c>
      <c r="J229" s="9">
        <v>0</v>
      </c>
      <c r="K229" s="48">
        <f t="shared" si="122"/>
        <v>0</v>
      </c>
      <c r="L229" s="47">
        <v>0</v>
      </c>
      <c r="M229" s="9">
        <v>0</v>
      </c>
      <c r="N229" s="48">
        <f t="shared" si="123"/>
        <v>0</v>
      </c>
      <c r="O229" s="47">
        <v>0</v>
      </c>
      <c r="P229" s="9">
        <v>0</v>
      </c>
      <c r="Q229" s="48">
        <f t="shared" si="124"/>
        <v>0</v>
      </c>
      <c r="R229" s="47">
        <v>0</v>
      </c>
      <c r="S229" s="9">
        <v>0</v>
      </c>
      <c r="T229" s="48">
        <f t="shared" si="125"/>
        <v>0</v>
      </c>
      <c r="U229" s="47">
        <v>0</v>
      </c>
      <c r="V229" s="9">
        <v>0</v>
      </c>
      <c r="W229" s="48">
        <f t="shared" si="126"/>
        <v>0</v>
      </c>
      <c r="X229" s="47">
        <v>0</v>
      </c>
      <c r="Y229" s="9">
        <v>0</v>
      </c>
      <c r="Z229" s="48">
        <f t="shared" si="127"/>
        <v>0</v>
      </c>
      <c r="AA229" s="8">
        <f t="shared" si="129"/>
        <v>0</v>
      </c>
      <c r="AB229" s="16">
        <f t="shared" si="130"/>
        <v>0</v>
      </c>
    </row>
    <row r="230" spans="1:28" x14ac:dyDescent="0.3">
      <c r="A230" s="57">
        <v>2023</v>
      </c>
      <c r="B230" s="58" t="s">
        <v>8</v>
      </c>
      <c r="C230" s="47">
        <v>0</v>
      </c>
      <c r="D230" s="9">
        <v>0</v>
      </c>
      <c r="E230" s="48">
        <f>IF(C230=0,0,D230/C230*1000)</f>
        <v>0</v>
      </c>
      <c r="F230" s="47">
        <v>0</v>
      </c>
      <c r="G230" s="9">
        <v>0</v>
      </c>
      <c r="H230" s="48">
        <f t="shared" si="121"/>
        <v>0</v>
      </c>
      <c r="I230" s="47">
        <v>0</v>
      </c>
      <c r="J230" s="9">
        <v>0</v>
      </c>
      <c r="K230" s="48">
        <f t="shared" si="122"/>
        <v>0</v>
      </c>
      <c r="L230" s="47">
        <v>0</v>
      </c>
      <c r="M230" s="9">
        <v>0</v>
      </c>
      <c r="N230" s="48">
        <f t="shared" si="123"/>
        <v>0</v>
      </c>
      <c r="O230" s="47">
        <v>0</v>
      </c>
      <c r="P230" s="9">
        <v>0</v>
      </c>
      <c r="Q230" s="48">
        <f t="shared" si="124"/>
        <v>0</v>
      </c>
      <c r="R230" s="47">
        <v>0</v>
      </c>
      <c r="S230" s="9">
        <v>0</v>
      </c>
      <c r="T230" s="48">
        <f t="shared" si="125"/>
        <v>0</v>
      </c>
      <c r="U230" s="47">
        <v>0</v>
      </c>
      <c r="V230" s="9">
        <v>0</v>
      </c>
      <c r="W230" s="48">
        <f t="shared" si="126"/>
        <v>0</v>
      </c>
      <c r="X230" s="47">
        <v>0</v>
      </c>
      <c r="Y230" s="9">
        <v>0</v>
      </c>
      <c r="Z230" s="48">
        <f t="shared" si="127"/>
        <v>0</v>
      </c>
      <c r="AA230" s="8">
        <f t="shared" si="129"/>
        <v>0</v>
      </c>
      <c r="AB230" s="16">
        <f t="shared" si="130"/>
        <v>0</v>
      </c>
    </row>
    <row r="231" spans="1:28" x14ac:dyDescent="0.3">
      <c r="A231" s="57">
        <v>2023</v>
      </c>
      <c r="B231" s="48" t="s">
        <v>9</v>
      </c>
      <c r="C231" s="47">
        <v>0</v>
      </c>
      <c r="D231" s="9">
        <v>0</v>
      </c>
      <c r="E231" s="48">
        <f t="shared" ref="E231:E238" si="131">IF(C231=0,0,D231/C231*1000)</f>
        <v>0</v>
      </c>
      <c r="F231" s="47">
        <v>0</v>
      </c>
      <c r="G231" s="9">
        <v>0</v>
      </c>
      <c r="H231" s="48">
        <f t="shared" si="121"/>
        <v>0</v>
      </c>
      <c r="I231" s="47">
        <v>0</v>
      </c>
      <c r="J231" s="9">
        <v>0</v>
      </c>
      <c r="K231" s="48">
        <f t="shared" si="122"/>
        <v>0</v>
      </c>
      <c r="L231" s="47">
        <v>0</v>
      </c>
      <c r="M231" s="9">
        <v>0</v>
      </c>
      <c r="N231" s="48">
        <f t="shared" si="123"/>
        <v>0</v>
      </c>
      <c r="O231" s="47">
        <v>0</v>
      </c>
      <c r="P231" s="9">
        <v>0</v>
      </c>
      <c r="Q231" s="48">
        <f t="shared" si="124"/>
        <v>0</v>
      </c>
      <c r="R231" s="47">
        <v>0</v>
      </c>
      <c r="S231" s="9">
        <v>0</v>
      </c>
      <c r="T231" s="48">
        <f t="shared" si="125"/>
        <v>0</v>
      </c>
      <c r="U231" s="47">
        <v>0</v>
      </c>
      <c r="V231" s="9">
        <v>0</v>
      </c>
      <c r="W231" s="48">
        <f t="shared" si="126"/>
        <v>0</v>
      </c>
      <c r="X231" s="47">
        <v>0</v>
      </c>
      <c r="Y231" s="9">
        <v>0</v>
      </c>
      <c r="Z231" s="48">
        <f t="shared" si="127"/>
        <v>0</v>
      </c>
      <c r="AA231" s="8">
        <f t="shared" si="129"/>
        <v>0</v>
      </c>
      <c r="AB231" s="16">
        <f t="shared" si="130"/>
        <v>0</v>
      </c>
    </row>
    <row r="232" spans="1:28" x14ac:dyDescent="0.3">
      <c r="A232" s="57">
        <v>2023</v>
      </c>
      <c r="B232" s="58" t="s">
        <v>10</v>
      </c>
      <c r="C232" s="47">
        <v>0</v>
      </c>
      <c r="D232" s="9">
        <v>0</v>
      </c>
      <c r="E232" s="48">
        <f t="shared" si="131"/>
        <v>0</v>
      </c>
      <c r="F232" s="47">
        <v>0</v>
      </c>
      <c r="G232" s="9">
        <v>0</v>
      </c>
      <c r="H232" s="48">
        <f t="shared" si="121"/>
        <v>0</v>
      </c>
      <c r="I232" s="47">
        <v>0</v>
      </c>
      <c r="J232" s="9">
        <v>0</v>
      </c>
      <c r="K232" s="48">
        <f t="shared" si="122"/>
        <v>0</v>
      </c>
      <c r="L232" s="47">
        <v>0</v>
      </c>
      <c r="M232" s="9">
        <v>0</v>
      </c>
      <c r="N232" s="48">
        <f t="shared" si="123"/>
        <v>0</v>
      </c>
      <c r="O232" s="47">
        <v>0</v>
      </c>
      <c r="P232" s="9">
        <v>0</v>
      </c>
      <c r="Q232" s="48">
        <f t="shared" si="124"/>
        <v>0</v>
      </c>
      <c r="R232" s="47">
        <v>0</v>
      </c>
      <c r="S232" s="9">
        <v>0</v>
      </c>
      <c r="T232" s="48">
        <f t="shared" si="125"/>
        <v>0</v>
      </c>
      <c r="U232" s="47">
        <v>0</v>
      </c>
      <c r="V232" s="9">
        <v>0</v>
      </c>
      <c r="W232" s="48">
        <f t="shared" si="126"/>
        <v>0</v>
      </c>
      <c r="X232" s="47">
        <v>0</v>
      </c>
      <c r="Y232" s="9">
        <v>0</v>
      </c>
      <c r="Z232" s="48">
        <f t="shared" si="127"/>
        <v>0</v>
      </c>
      <c r="AA232" s="8">
        <f t="shared" si="129"/>
        <v>0</v>
      </c>
      <c r="AB232" s="16">
        <f t="shared" si="130"/>
        <v>0</v>
      </c>
    </row>
    <row r="233" spans="1:28" x14ac:dyDescent="0.3">
      <c r="A233" s="57">
        <v>2023</v>
      </c>
      <c r="B233" s="58" t="s">
        <v>11</v>
      </c>
      <c r="C233" s="47">
        <v>0</v>
      </c>
      <c r="D233" s="9">
        <v>0</v>
      </c>
      <c r="E233" s="48">
        <f t="shared" si="131"/>
        <v>0</v>
      </c>
      <c r="F233" s="47">
        <v>0</v>
      </c>
      <c r="G233" s="9">
        <v>0</v>
      </c>
      <c r="H233" s="48">
        <f t="shared" si="121"/>
        <v>0</v>
      </c>
      <c r="I233" s="47">
        <v>0</v>
      </c>
      <c r="J233" s="9">
        <v>0</v>
      </c>
      <c r="K233" s="48">
        <f t="shared" si="122"/>
        <v>0</v>
      </c>
      <c r="L233" s="47">
        <v>0</v>
      </c>
      <c r="M233" s="9">
        <v>0</v>
      </c>
      <c r="N233" s="48">
        <f t="shared" si="123"/>
        <v>0</v>
      </c>
      <c r="O233" s="47">
        <v>0</v>
      </c>
      <c r="P233" s="9">
        <v>0</v>
      </c>
      <c r="Q233" s="48">
        <f t="shared" si="124"/>
        <v>0</v>
      </c>
      <c r="R233" s="47">
        <v>0</v>
      </c>
      <c r="S233" s="9">
        <v>0</v>
      </c>
      <c r="T233" s="48">
        <f t="shared" si="125"/>
        <v>0</v>
      </c>
      <c r="U233" s="47">
        <v>0</v>
      </c>
      <c r="V233" s="9">
        <v>0</v>
      </c>
      <c r="W233" s="48">
        <f t="shared" si="126"/>
        <v>0</v>
      </c>
      <c r="X233" s="47">
        <v>0</v>
      </c>
      <c r="Y233" s="9">
        <v>0</v>
      </c>
      <c r="Z233" s="48">
        <f t="shared" si="127"/>
        <v>0</v>
      </c>
      <c r="AA233" s="8">
        <f t="shared" si="129"/>
        <v>0</v>
      </c>
      <c r="AB233" s="16">
        <f t="shared" si="130"/>
        <v>0</v>
      </c>
    </row>
    <row r="234" spans="1:28" x14ac:dyDescent="0.3">
      <c r="A234" s="57">
        <v>2023</v>
      </c>
      <c r="B234" s="58" t="s">
        <v>12</v>
      </c>
      <c r="C234" s="47">
        <v>0</v>
      </c>
      <c r="D234" s="9">
        <v>0</v>
      </c>
      <c r="E234" s="48">
        <f t="shared" si="131"/>
        <v>0</v>
      </c>
      <c r="F234" s="47">
        <v>0</v>
      </c>
      <c r="G234" s="9">
        <v>0</v>
      </c>
      <c r="H234" s="48">
        <f t="shared" si="121"/>
        <v>0</v>
      </c>
      <c r="I234" s="47">
        <v>0</v>
      </c>
      <c r="J234" s="9">
        <v>0</v>
      </c>
      <c r="K234" s="48">
        <f t="shared" si="122"/>
        <v>0</v>
      </c>
      <c r="L234" s="47">
        <v>0</v>
      </c>
      <c r="M234" s="9">
        <v>0</v>
      </c>
      <c r="N234" s="48">
        <f t="shared" si="123"/>
        <v>0</v>
      </c>
      <c r="O234" s="47">
        <v>0</v>
      </c>
      <c r="P234" s="9">
        <v>0</v>
      </c>
      <c r="Q234" s="48">
        <f t="shared" si="124"/>
        <v>0</v>
      </c>
      <c r="R234" s="47">
        <v>0</v>
      </c>
      <c r="S234" s="9">
        <v>0</v>
      </c>
      <c r="T234" s="48">
        <f t="shared" si="125"/>
        <v>0</v>
      </c>
      <c r="U234" s="47">
        <v>0</v>
      </c>
      <c r="V234" s="9">
        <v>0</v>
      </c>
      <c r="W234" s="48">
        <f t="shared" si="126"/>
        <v>0</v>
      </c>
      <c r="X234" s="47">
        <v>0</v>
      </c>
      <c r="Y234" s="9">
        <v>0</v>
      </c>
      <c r="Z234" s="48">
        <f t="shared" si="127"/>
        <v>0</v>
      </c>
      <c r="AA234" s="8">
        <f t="shared" si="129"/>
        <v>0</v>
      </c>
      <c r="AB234" s="16">
        <f t="shared" si="130"/>
        <v>0</v>
      </c>
    </row>
    <row r="235" spans="1:28" x14ac:dyDescent="0.3">
      <c r="A235" s="57">
        <v>2023</v>
      </c>
      <c r="B235" s="58" t="s">
        <v>13</v>
      </c>
      <c r="C235" s="47">
        <v>0</v>
      </c>
      <c r="D235" s="9">
        <v>0</v>
      </c>
      <c r="E235" s="48">
        <f t="shared" si="131"/>
        <v>0</v>
      </c>
      <c r="F235" s="47">
        <v>0</v>
      </c>
      <c r="G235" s="9">
        <v>0</v>
      </c>
      <c r="H235" s="48">
        <f t="shared" si="121"/>
        <v>0</v>
      </c>
      <c r="I235" s="47">
        <v>0</v>
      </c>
      <c r="J235" s="9">
        <v>0</v>
      </c>
      <c r="K235" s="48">
        <f t="shared" si="122"/>
        <v>0</v>
      </c>
      <c r="L235" s="47">
        <v>0</v>
      </c>
      <c r="M235" s="9">
        <v>0</v>
      </c>
      <c r="N235" s="48">
        <f t="shared" si="123"/>
        <v>0</v>
      </c>
      <c r="O235" s="47">
        <v>0</v>
      </c>
      <c r="P235" s="9">
        <v>0</v>
      </c>
      <c r="Q235" s="48">
        <f t="shared" si="124"/>
        <v>0</v>
      </c>
      <c r="R235" s="47">
        <v>0</v>
      </c>
      <c r="S235" s="9">
        <v>0</v>
      </c>
      <c r="T235" s="48">
        <f t="shared" si="125"/>
        <v>0</v>
      </c>
      <c r="U235" s="47">
        <v>0</v>
      </c>
      <c r="V235" s="9">
        <v>0</v>
      </c>
      <c r="W235" s="48">
        <f t="shared" si="126"/>
        <v>0</v>
      </c>
      <c r="X235" s="47">
        <v>0</v>
      </c>
      <c r="Y235" s="9">
        <v>0</v>
      </c>
      <c r="Z235" s="48">
        <f t="shared" si="127"/>
        <v>0</v>
      </c>
      <c r="AA235" s="8">
        <f t="shared" si="129"/>
        <v>0</v>
      </c>
      <c r="AB235" s="16">
        <f t="shared" si="130"/>
        <v>0</v>
      </c>
    </row>
    <row r="236" spans="1:28" x14ac:dyDescent="0.3">
      <c r="A236" s="57">
        <v>2023</v>
      </c>
      <c r="B236" s="58" t="s">
        <v>14</v>
      </c>
      <c r="C236" s="47">
        <v>0</v>
      </c>
      <c r="D236" s="9">
        <v>0</v>
      </c>
      <c r="E236" s="48">
        <f t="shared" si="131"/>
        <v>0</v>
      </c>
      <c r="F236" s="47">
        <v>0</v>
      </c>
      <c r="G236" s="9">
        <v>0</v>
      </c>
      <c r="H236" s="48">
        <f t="shared" si="121"/>
        <v>0</v>
      </c>
      <c r="I236" s="47">
        <v>0</v>
      </c>
      <c r="J236" s="9">
        <v>0</v>
      </c>
      <c r="K236" s="48">
        <f t="shared" si="122"/>
        <v>0</v>
      </c>
      <c r="L236" s="79">
        <v>60</v>
      </c>
      <c r="M236" s="9">
        <v>1221.22</v>
      </c>
      <c r="N236" s="48">
        <f t="shared" si="123"/>
        <v>20353.666666666664</v>
      </c>
      <c r="O236" s="47">
        <v>0</v>
      </c>
      <c r="P236" s="9">
        <v>0</v>
      </c>
      <c r="Q236" s="48">
        <f t="shared" si="124"/>
        <v>0</v>
      </c>
      <c r="R236" s="47">
        <v>0</v>
      </c>
      <c r="S236" s="9">
        <v>0</v>
      </c>
      <c r="T236" s="48">
        <f t="shared" si="125"/>
        <v>0</v>
      </c>
      <c r="U236" s="47">
        <v>0</v>
      </c>
      <c r="V236" s="9">
        <v>0</v>
      </c>
      <c r="W236" s="48">
        <f t="shared" si="126"/>
        <v>0</v>
      </c>
      <c r="X236" s="47">
        <v>0</v>
      </c>
      <c r="Y236" s="9">
        <v>0</v>
      </c>
      <c r="Z236" s="48">
        <f t="shared" si="127"/>
        <v>0</v>
      </c>
      <c r="AA236" s="8">
        <f t="shared" si="129"/>
        <v>60</v>
      </c>
      <c r="AB236" s="16">
        <f t="shared" si="130"/>
        <v>1221.22</v>
      </c>
    </row>
    <row r="237" spans="1:28" x14ac:dyDescent="0.3">
      <c r="A237" s="57">
        <v>2023</v>
      </c>
      <c r="B237" s="48" t="s">
        <v>15</v>
      </c>
      <c r="C237" s="47">
        <v>0</v>
      </c>
      <c r="D237" s="9">
        <v>0</v>
      </c>
      <c r="E237" s="48">
        <f t="shared" si="131"/>
        <v>0</v>
      </c>
      <c r="F237" s="47">
        <v>0</v>
      </c>
      <c r="G237" s="9">
        <v>0</v>
      </c>
      <c r="H237" s="48">
        <f t="shared" si="121"/>
        <v>0</v>
      </c>
      <c r="I237" s="47">
        <v>0</v>
      </c>
      <c r="J237" s="9">
        <v>0</v>
      </c>
      <c r="K237" s="48">
        <f t="shared" si="122"/>
        <v>0</v>
      </c>
      <c r="L237" s="47">
        <v>0</v>
      </c>
      <c r="M237" s="9">
        <v>0</v>
      </c>
      <c r="N237" s="48">
        <f t="shared" si="123"/>
        <v>0</v>
      </c>
      <c r="O237" s="47">
        <v>0</v>
      </c>
      <c r="P237" s="9">
        <v>0</v>
      </c>
      <c r="Q237" s="48">
        <f t="shared" si="124"/>
        <v>0</v>
      </c>
      <c r="R237" s="79">
        <v>1E-3</v>
      </c>
      <c r="S237" s="9">
        <v>0.04</v>
      </c>
      <c r="T237" s="48">
        <f t="shared" si="125"/>
        <v>40000</v>
      </c>
      <c r="U237" s="47">
        <v>0</v>
      </c>
      <c r="V237" s="9">
        <v>0</v>
      </c>
      <c r="W237" s="48">
        <f t="shared" si="126"/>
        <v>0</v>
      </c>
      <c r="X237" s="47">
        <v>0</v>
      </c>
      <c r="Y237" s="9">
        <v>0</v>
      </c>
      <c r="Z237" s="48">
        <f t="shared" si="127"/>
        <v>0</v>
      </c>
      <c r="AA237" s="8">
        <f t="shared" si="129"/>
        <v>1E-3</v>
      </c>
      <c r="AB237" s="16">
        <f t="shared" si="130"/>
        <v>0.04</v>
      </c>
    </row>
    <row r="238" spans="1:28" x14ac:dyDescent="0.3">
      <c r="A238" s="57">
        <v>2023</v>
      </c>
      <c r="B238" s="58" t="s">
        <v>16</v>
      </c>
      <c r="C238" s="47">
        <v>0</v>
      </c>
      <c r="D238" s="9">
        <v>0</v>
      </c>
      <c r="E238" s="48">
        <f t="shared" si="131"/>
        <v>0</v>
      </c>
      <c r="F238" s="47">
        <v>0</v>
      </c>
      <c r="G238" s="9">
        <v>0</v>
      </c>
      <c r="H238" s="48">
        <f t="shared" si="121"/>
        <v>0</v>
      </c>
      <c r="I238" s="47">
        <v>0</v>
      </c>
      <c r="J238" s="9">
        <v>0</v>
      </c>
      <c r="K238" s="48">
        <f t="shared" si="122"/>
        <v>0</v>
      </c>
      <c r="L238" s="47">
        <v>0</v>
      </c>
      <c r="M238" s="9">
        <v>0</v>
      </c>
      <c r="N238" s="48">
        <f t="shared" si="123"/>
        <v>0</v>
      </c>
      <c r="O238" s="47">
        <v>0</v>
      </c>
      <c r="P238" s="9">
        <v>0</v>
      </c>
      <c r="Q238" s="48">
        <f t="shared" si="124"/>
        <v>0</v>
      </c>
      <c r="R238" s="47">
        <v>0</v>
      </c>
      <c r="S238" s="9">
        <v>0</v>
      </c>
      <c r="T238" s="48">
        <f t="shared" si="125"/>
        <v>0</v>
      </c>
      <c r="U238" s="47">
        <v>0</v>
      </c>
      <c r="V238" s="9">
        <v>0</v>
      </c>
      <c r="W238" s="48">
        <f t="shared" si="126"/>
        <v>0</v>
      </c>
      <c r="X238" s="47">
        <v>0</v>
      </c>
      <c r="Y238" s="9">
        <v>0</v>
      </c>
      <c r="Z238" s="48">
        <f t="shared" si="127"/>
        <v>0</v>
      </c>
      <c r="AA238" s="8">
        <f t="shared" si="129"/>
        <v>0</v>
      </c>
      <c r="AB238" s="16">
        <f t="shared" si="130"/>
        <v>0</v>
      </c>
    </row>
    <row r="239" spans="1:28" ht="15" thickBot="1" x14ac:dyDescent="0.35">
      <c r="A239" s="59"/>
      <c r="B239" s="68" t="s">
        <v>17</v>
      </c>
      <c r="C239" s="50">
        <f t="shared" ref="C239:D239" si="132">SUM(C227:C238)</f>
        <v>0</v>
      </c>
      <c r="D239" s="27">
        <f t="shared" si="132"/>
        <v>0</v>
      </c>
      <c r="E239" s="51"/>
      <c r="F239" s="50">
        <f t="shared" ref="F239:G239" si="133">SUM(F227:F238)</f>
        <v>0</v>
      </c>
      <c r="G239" s="27">
        <f t="shared" si="133"/>
        <v>0</v>
      </c>
      <c r="H239" s="51"/>
      <c r="I239" s="50">
        <f t="shared" ref="I239:J239" si="134">SUM(I227:I238)</f>
        <v>0</v>
      </c>
      <c r="J239" s="27">
        <f t="shared" si="134"/>
        <v>0</v>
      </c>
      <c r="K239" s="51"/>
      <c r="L239" s="50">
        <f t="shared" ref="L239:M239" si="135">SUM(L227:L238)</f>
        <v>60</v>
      </c>
      <c r="M239" s="27">
        <f t="shared" si="135"/>
        <v>1221.22</v>
      </c>
      <c r="N239" s="51"/>
      <c r="O239" s="50">
        <f t="shared" ref="O239:P239" si="136">SUM(O227:O238)</f>
        <v>0</v>
      </c>
      <c r="P239" s="27">
        <f t="shared" si="136"/>
        <v>0</v>
      </c>
      <c r="Q239" s="51"/>
      <c r="R239" s="50">
        <f t="shared" ref="R239:S239" si="137">SUM(R227:R238)</f>
        <v>1E-3</v>
      </c>
      <c r="S239" s="27">
        <f t="shared" si="137"/>
        <v>0.04</v>
      </c>
      <c r="T239" s="51"/>
      <c r="U239" s="50">
        <f t="shared" ref="U239:V239" si="138">SUM(U227:U238)</f>
        <v>0</v>
      </c>
      <c r="V239" s="27">
        <f t="shared" si="138"/>
        <v>0</v>
      </c>
      <c r="W239" s="51"/>
      <c r="X239" s="50">
        <f t="shared" ref="X239:Y239" si="139">SUM(X227:X238)</f>
        <v>0</v>
      </c>
      <c r="Y239" s="27">
        <f t="shared" si="139"/>
        <v>0</v>
      </c>
      <c r="Z239" s="51"/>
      <c r="AA239" s="28">
        <f t="shared" si="129"/>
        <v>60.000999999999998</v>
      </c>
      <c r="AB239" s="29">
        <f t="shared" si="130"/>
        <v>1221.26</v>
      </c>
    </row>
    <row r="240" spans="1:28" x14ac:dyDescent="0.3">
      <c r="A240" s="57">
        <v>2024</v>
      </c>
      <c r="B240" s="58" t="s">
        <v>5</v>
      </c>
      <c r="C240" s="47">
        <v>0</v>
      </c>
      <c r="D240" s="9">
        <v>0</v>
      </c>
      <c r="E240" s="48">
        <f>IF(C240=0,0,D240/C240*1000)</f>
        <v>0</v>
      </c>
      <c r="F240" s="47">
        <v>0</v>
      </c>
      <c r="G240" s="9">
        <v>0</v>
      </c>
      <c r="H240" s="48">
        <f t="shared" ref="H240:H251" si="140">IF(F240=0,0,G240/F240*1000)</f>
        <v>0</v>
      </c>
      <c r="I240" s="47">
        <v>0</v>
      </c>
      <c r="J240" s="9">
        <v>0</v>
      </c>
      <c r="K240" s="48">
        <f t="shared" ref="K240:K251" si="141">IF(I240=0,0,J240/I240*1000)</f>
        <v>0</v>
      </c>
      <c r="L240" s="47">
        <v>0</v>
      </c>
      <c r="M240" s="9">
        <v>0</v>
      </c>
      <c r="N240" s="48">
        <f t="shared" ref="N240:N251" si="142">IF(L240=0,0,M240/L240*1000)</f>
        <v>0</v>
      </c>
      <c r="O240" s="47">
        <v>0</v>
      </c>
      <c r="P240" s="9">
        <v>0</v>
      </c>
      <c r="Q240" s="48">
        <f t="shared" ref="Q240:Q251" si="143">IF(O240=0,0,P240/O240*1000)</f>
        <v>0</v>
      </c>
      <c r="R240" s="47">
        <v>0</v>
      </c>
      <c r="S240" s="9">
        <v>0</v>
      </c>
      <c r="T240" s="48">
        <f t="shared" ref="T240:T251" si="144">IF(R240=0,0,S240/R240*1000)</f>
        <v>0</v>
      </c>
      <c r="U240" s="47">
        <v>0</v>
      </c>
      <c r="V240" s="9">
        <v>0</v>
      </c>
      <c r="W240" s="48">
        <f t="shared" ref="W240:W251" si="145">IF(U240=0,0,V240/U240*1000)</f>
        <v>0</v>
      </c>
      <c r="X240" s="47">
        <v>0</v>
      </c>
      <c r="Y240" s="9">
        <v>0</v>
      </c>
      <c r="Z240" s="48">
        <f t="shared" ref="Z240:Z251" si="146">IF(X240=0,0,Y240/X240*1000)</f>
        <v>0</v>
      </c>
      <c r="AA240" s="8">
        <f>SUMIF($C$5:$Z$5,"Ton",C240:Z240)</f>
        <v>0</v>
      </c>
      <c r="AB240" s="16">
        <f>SUMIF($C$5:$Z$5,"F*",C240:Z240)</f>
        <v>0</v>
      </c>
    </row>
    <row r="241" spans="1:28" x14ac:dyDescent="0.3">
      <c r="A241" s="57">
        <v>2024</v>
      </c>
      <c r="B241" s="58" t="s">
        <v>6</v>
      </c>
      <c r="C241" s="47">
        <v>0</v>
      </c>
      <c r="D241" s="9">
        <v>0</v>
      </c>
      <c r="E241" s="48">
        <f t="shared" ref="E241:E242" si="147">IF(C241=0,0,D241/C241*1000)</f>
        <v>0</v>
      </c>
      <c r="F241" s="47">
        <v>0</v>
      </c>
      <c r="G241" s="9">
        <v>0</v>
      </c>
      <c r="H241" s="48">
        <f t="shared" si="140"/>
        <v>0</v>
      </c>
      <c r="I241" s="47">
        <v>0</v>
      </c>
      <c r="J241" s="9">
        <v>0</v>
      </c>
      <c r="K241" s="48">
        <f t="shared" si="141"/>
        <v>0</v>
      </c>
      <c r="L241" s="47">
        <v>0</v>
      </c>
      <c r="M241" s="9">
        <v>0</v>
      </c>
      <c r="N241" s="48">
        <f t="shared" si="142"/>
        <v>0</v>
      </c>
      <c r="O241" s="47">
        <v>0</v>
      </c>
      <c r="P241" s="9">
        <v>0</v>
      </c>
      <c r="Q241" s="48">
        <f t="shared" si="143"/>
        <v>0</v>
      </c>
      <c r="R241" s="47">
        <v>0</v>
      </c>
      <c r="S241" s="9">
        <v>0</v>
      </c>
      <c r="T241" s="48">
        <f t="shared" si="144"/>
        <v>0</v>
      </c>
      <c r="U241" s="47">
        <v>0</v>
      </c>
      <c r="V241" s="9">
        <v>0</v>
      </c>
      <c r="W241" s="48">
        <f t="shared" si="145"/>
        <v>0</v>
      </c>
      <c r="X241" s="47">
        <v>0</v>
      </c>
      <c r="Y241" s="9">
        <v>0</v>
      </c>
      <c r="Z241" s="48">
        <f t="shared" si="146"/>
        <v>0</v>
      </c>
      <c r="AA241" s="8">
        <f t="shared" ref="AA241:AA252" si="148">SUMIF($C$5:$Z$5,"Ton",C241:Z241)</f>
        <v>0</v>
      </c>
      <c r="AB241" s="16">
        <f t="shared" ref="AB241:AB252" si="149">SUMIF($C$5:$Z$5,"F*",C241:Z241)</f>
        <v>0</v>
      </c>
    </row>
    <row r="242" spans="1:28" x14ac:dyDescent="0.3">
      <c r="A242" s="57">
        <v>2024</v>
      </c>
      <c r="B242" s="58" t="s">
        <v>7</v>
      </c>
      <c r="C242" s="47">
        <v>0</v>
      </c>
      <c r="D242" s="9">
        <v>0</v>
      </c>
      <c r="E242" s="48">
        <f t="shared" si="147"/>
        <v>0</v>
      </c>
      <c r="F242" s="47">
        <v>0</v>
      </c>
      <c r="G242" s="9">
        <v>0</v>
      </c>
      <c r="H242" s="48">
        <f t="shared" si="140"/>
        <v>0</v>
      </c>
      <c r="I242" s="47">
        <v>0</v>
      </c>
      <c r="J242" s="9">
        <v>0</v>
      </c>
      <c r="K242" s="48">
        <f t="shared" si="141"/>
        <v>0</v>
      </c>
      <c r="L242" s="47">
        <v>0</v>
      </c>
      <c r="M242" s="9">
        <v>0</v>
      </c>
      <c r="N242" s="48">
        <f t="shared" si="142"/>
        <v>0</v>
      </c>
      <c r="O242" s="47">
        <v>0</v>
      </c>
      <c r="P242" s="9">
        <v>0</v>
      </c>
      <c r="Q242" s="48">
        <f t="shared" si="143"/>
        <v>0</v>
      </c>
      <c r="R242" s="47">
        <v>0</v>
      </c>
      <c r="S242" s="9">
        <v>0</v>
      </c>
      <c r="T242" s="48">
        <f t="shared" si="144"/>
        <v>0</v>
      </c>
      <c r="U242" s="47">
        <v>0</v>
      </c>
      <c r="V242" s="9">
        <v>0</v>
      </c>
      <c r="W242" s="48">
        <f t="shared" si="145"/>
        <v>0</v>
      </c>
      <c r="X242" s="47">
        <v>0</v>
      </c>
      <c r="Y242" s="9">
        <v>0</v>
      </c>
      <c r="Z242" s="48">
        <f t="shared" si="146"/>
        <v>0</v>
      </c>
      <c r="AA242" s="8">
        <f t="shared" si="148"/>
        <v>0</v>
      </c>
      <c r="AB242" s="16">
        <f t="shared" si="149"/>
        <v>0</v>
      </c>
    </row>
    <row r="243" spans="1:28" x14ac:dyDescent="0.3">
      <c r="A243" s="57">
        <v>2024</v>
      </c>
      <c r="B243" s="58" t="s">
        <v>8</v>
      </c>
      <c r="C243" s="47">
        <v>0</v>
      </c>
      <c r="D243" s="9">
        <v>0</v>
      </c>
      <c r="E243" s="48">
        <f>IF(C243=0,0,D243/C243*1000)</f>
        <v>0</v>
      </c>
      <c r="F243" s="47">
        <v>0</v>
      </c>
      <c r="G243" s="9">
        <v>0</v>
      </c>
      <c r="H243" s="48">
        <f t="shared" si="140"/>
        <v>0</v>
      </c>
      <c r="I243" s="47">
        <v>0</v>
      </c>
      <c r="J243" s="9">
        <v>0</v>
      </c>
      <c r="K243" s="48">
        <f t="shared" si="141"/>
        <v>0</v>
      </c>
      <c r="L243" s="47">
        <v>0</v>
      </c>
      <c r="M243" s="9">
        <v>0</v>
      </c>
      <c r="N243" s="48">
        <f t="shared" si="142"/>
        <v>0</v>
      </c>
      <c r="O243" s="47">
        <v>0</v>
      </c>
      <c r="P243" s="9">
        <v>0</v>
      </c>
      <c r="Q243" s="48">
        <f t="shared" si="143"/>
        <v>0</v>
      </c>
      <c r="R243" s="47">
        <v>0</v>
      </c>
      <c r="S243" s="9">
        <v>0</v>
      </c>
      <c r="T243" s="48">
        <f t="shared" si="144"/>
        <v>0</v>
      </c>
      <c r="U243" s="47">
        <v>0</v>
      </c>
      <c r="V243" s="9">
        <v>0</v>
      </c>
      <c r="W243" s="48">
        <f t="shared" si="145"/>
        <v>0</v>
      </c>
      <c r="X243" s="47">
        <v>0</v>
      </c>
      <c r="Y243" s="9">
        <v>0</v>
      </c>
      <c r="Z243" s="48">
        <f t="shared" si="146"/>
        <v>0</v>
      </c>
      <c r="AA243" s="8">
        <f t="shared" si="148"/>
        <v>0</v>
      </c>
      <c r="AB243" s="16">
        <f t="shared" si="149"/>
        <v>0</v>
      </c>
    </row>
    <row r="244" spans="1:28" x14ac:dyDescent="0.3">
      <c r="A244" s="57">
        <v>2024</v>
      </c>
      <c r="B244" s="48" t="s">
        <v>9</v>
      </c>
      <c r="C244" s="47">
        <v>0</v>
      </c>
      <c r="D244" s="9">
        <v>0</v>
      </c>
      <c r="E244" s="48">
        <f t="shared" ref="E244:E251" si="150">IF(C244=0,0,D244/C244*1000)</f>
        <v>0</v>
      </c>
      <c r="F244" s="47">
        <v>0</v>
      </c>
      <c r="G244" s="9">
        <v>0</v>
      </c>
      <c r="H244" s="48">
        <f t="shared" si="140"/>
        <v>0</v>
      </c>
      <c r="I244" s="47">
        <v>0</v>
      </c>
      <c r="J244" s="9">
        <v>0</v>
      </c>
      <c r="K244" s="48">
        <f t="shared" si="141"/>
        <v>0</v>
      </c>
      <c r="L244" s="47">
        <v>0</v>
      </c>
      <c r="M244" s="9">
        <v>0</v>
      </c>
      <c r="N244" s="48">
        <f t="shared" si="142"/>
        <v>0</v>
      </c>
      <c r="O244" s="47">
        <v>0</v>
      </c>
      <c r="P244" s="9">
        <v>0</v>
      </c>
      <c r="Q244" s="48">
        <f t="shared" si="143"/>
        <v>0</v>
      </c>
      <c r="R244" s="47">
        <v>0</v>
      </c>
      <c r="S244" s="9">
        <v>0</v>
      </c>
      <c r="T244" s="48">
        <f t="shared" si="144"/>
        <v>0</v>
      </c>
      <c r="U244" s="47">
        <v>0</v>
      </c>
      <c r="V244" s="9">
        <v>0</v>
      </c>
      <c r="W244" s="48">
        <f t="shared" si="145"/>
        <v>0</v>
      </c>
      <c r="X244" s="47">
        <v>0</v>
      </c>
      <c r="Y244" s="9">
        <v>0</v>
      </c>
      <c r="Z244" s="48">
        <f t="shared" si="146"/>
        <v>0</v>
      </c>
      <c r="AA244" s="8">
        <f t="shared" si="148"/>
        <v>0</v>
      </c>
      <c r="AB244" s="16">
        <f t="shared" si="149"/>
        <v>0</v>
      </c>
    </row>
    <row r="245" spans="1:28" x14ac:dyDescent="0.3">
      <c r="A245" s="57">
        <v>2024</v>
      </c>
      <c r="B245" s="58" t="s">
        <v>10</v>
      </c>
      <c r="C245" s="47">
        <v>0</v>
      </c>
      <c r="D245" s="9">
        <v>0</v>
      </c>
      <c r="E245" s="48">
        <f t="shared" si="150"/>
        <v>0</v>
      </c>
      <c r="F245" s="47">
        <v>0</v>
      </c>
      <c r="G245" s="9">
        <v>0</v>
      </c>
      <c r="H245" s="48">
        <f t="shared" si="140"/>
        <v>0</v>
      </c>
      <c r="I245" s="47">
        <v>0</v>
      </c>
      <c r="J245" s="9">
        <v>0</v>
      </c>
      <c r="K245" s="48">
        <f t="shared" si="141"/>
        <v>0</v>
      </c>
      <c r="L245" s="47">
        <v>0</v>
      </c>
      <c r="M245" s="9">
        <v>0</v>
      </c>
      <c r="N245" s="48">
        <f t="shared" si="142"/>
        <v>0</v>
      </c>
      <c r="O245" s="47">
        <v>0</v>
      </c>
      <c r="P245" s="9">
        <v>0</v>
      </c>
      <c r="Q245" s="48">
        <f t="shared" si="143"/>
        <v>0</v>
      </c>
      <c r="R245" s="47">
        <v>0</v>
      </c>
      <c r="S245" s="9">
        <v>0</v>
      </c>
      <c r="T245" s="48">
        <f t="shared" si="144"/>
        <v>0</v>
      </c>
      <c r="U245" s="47">
        <v>0</v>
      </c>
      <c r="V245" s="9">
        <v>0</v>
      </c>
      <c r="W245" s="48">
        <f t="shared" si="145"/>
        <v>0</v>
      </c>
      <c r="X245" s="47">
        <v>0</v>
      </c>
      <c r="Y245" s="9">
        <v>0</v>
      </c>
      <c r="Z245" s="48">
        <f t="shared" si="146"/>
        <v>0</v>
      </c>
      <c r="AA245" s="8">
        <f t="shared" si="148"/>
        <v>0</v>
      </c>
      <c r="AB245" s="16">
        <f t="shared" si="149"/>
        <v>0</v>
      </c>
    </row>
    <row r="246" spans="1:28" x14ac:dyDescent="0.3">
      <c r="A246" s="57">
        <v>2024</v>
      </c>
      <c r="B246" s="58" t="s">
        <v>11</v>
      </c>
      <c r="C246" s="47">
        <v>0</v>
      </c>
      <c r="D246" s="9">
        <v>0</v>
      </c>
      <c r="E246" s="48">
        <f t="shared" si="150"/>
        <v>0</v>
      </c>
      <c r="F246" s="47">
        <v>0</v>
      </c>
      <c r="G246" s="9">
        <v>0</v>
      </c>
      <c r="H246" s="48">
        <f t="shared" si="140"/>
        <v>0</v>
      </c>
      <c r="I246" s="47">
        <v>0</v>
      </c>
      <c r="J246" s="9">
        <v>0</v>
      </c>
      <c r="K246" s="48">
        <f t="shared" si="141"/>
        <v>0</v>
      </c>
      <c r="L246" s="47">
        <v>0</v>
      </c>
      <c r="M246" s="9">
        <v>0</v>
      </c>
      <c r="N246" s="48">
        <f t="shared" si="142"/>
        <v>0</v>
      </c>
      <c r="O246" s="47">
        <v>0</v>
      </c>
      <c r="P246" s="9">
        <v>0</v>
      </c>
      <c r="Q246" s="48">
        <f t="shared" si="143"/>
        <v>0</v>
      </c>
      <c r="R246" s="47">
        <v>0</v>
      </c>
      <c r="S246" s="9">
        <v>0</v>
      </c>
      <c r="T246" s="48">
        <f t="shared" si="144"/>
        <v>0</v>
      </c>
      <c r="U246" s="47">
        <v>0</v>
      </c>
      <c r="V246" s="9">
        <v>0</v>
      </c>
      <c r="W246" s="48">
        <f t="shared" si="145"/>
        <v>0</v>
      </c>
      <c r="X246" s="47">
        <v>0</v>
      </c>
      <c r="Y246" s="9">
        <v>0</v>
      </c>
      <c r="Z246" s="48">
        <f t="shared" si="146"/>
        <v>0</v>
      </c>
      <c r="AA246" s="8">
        <f t="shared" si="148"/>
        <v>0</v>
      </c>
      <c r="AB246" s="16">
        <f t="shared" si="149"/>
        <v>0</v>
      </c>
    </row>
    <row r="247" spans="1:28" x14ac:dyDescent="0.3">
      <c r="A247" s="57">
        <v>2024</v>
      </c>
      <c r="B247" s="58" t="s">
        <v>12</v>
      </c>
      <c r="C247" s="47">
        <v>0</v>
      </c>
      <c r="D247" s="9">
        <v>0</v>
      </c>
      <c r="E247" s="48">
        <f t="shared" si="150"/>
        <v>0</v>
      </c>
      <c r="F247" s="47">
        <v>0</v>
      </c>
      <c r="G247" s="9">
        <v>0</v>
      </c>
      <c r="H247" s="48">
        <f t="shared" si="140"/>
        <v>0</v>
      </c>
      <c r="I247" s="47">
        <v>0</v>
      </c>
      <c r="J247" s="9">
        <v>0</v>
      </c>
      <c r="K247" s="48">
        <f t="shared" si="141"/>
        <v>0</v>
      </c>
      <c r="L247" s="47">
        <v>0</v>
      </c>
      <c r="M247" s="9">
        <v>0</v>
      </c>
      <c r="N247" s="48">
        <f t="shared" si="142"/>
        <v>0</v>
      </c>
      <c r="O247" s="47">
        <v>0</v>
      </c>
      <c r="P247" s="9">
        <v>0</v>
      </c>
      <c r="Q247" s="48">
        <f t="shared" si="143"/>
        <v>0</v>
      </c>
      <c r="R247" s="47">
        <v>0</v>
      </c>
      <c r="S247" s="9">
        <v>0</v>
      </c>
      <c r="T247" s="48">
        <f t="shared" si="144"/>
        <v>0</v>
      </c>
      <c r="U247" s="47">
        <v>0</v>
      </c>
      <c r="V247" s="9">
        <v>0</v>
      </c>
      <c r="W247" s="48">
        <f t="shared" si="145"/>
        <v>0</v>
      </c>
      <c r="X247" s="47">
        <v>0</v>
      </c>
      <c r="Y247" s="9">
        <v>0</v>
      </c>
      <c r="Z247" s="48">
        <f t="shared" si="146"/>
        <v>0</v>
      </c>
      <c r="AA247" s="8">
        <f t="shared" si="148"/>
        <v>0</v>
      </c>
      <c r="AB247" s="16">
        <f t="shared" si="149"/>
        <v>0</v>
      </c>
    </row>
    <row r="248" spans="1:28" x14ac:dyDescent="0.3">
      <c r="A248" s="57">
        <v>2024</v>
      </c>
      <c r="B248" s="58" t="s">
        <v>13</v>
      </c>
      <c r="C248" s="47">
        <v>0</v>
      </c>
      <c r="D248" s="9">
        <v>0</v>
      </c>
      <c r="E248" s="48">
        <f t="shared" si="150"/>
        <v>0</v>
      </c>
      <c r="F248" s="47">
        <v>0</v>
      </c>
      <c r="G248" s="9">
        <v>0</v>
      </c>
      <c r="H248" s="48">
        <f t="shared" si="140"/>
        <v>0</v>
      </c>
      <c r="I248" s="47">
        <v>0</v>
      </c>
      <c r="J248" s="9">
        <v>0</v>
      </c>
      <c r="K248" s="48">
        <f t="shared" si="141"/>
        <v>0</v>
      </c>
      <c r="L248" s="47">
        <v>0</v>
      </c>
      <c r="M248" s="9">
        <v>0</v>
      </c>
      <c r="N248" s="48">
        <f t="shared" si="142"/>
        <v>0</v>
      </c>
      <c r="O248" s="47">
        <v>0</v>
      </c>
      <c r="P248" s="9">
        <v>0</v>
      </c>
      <c r="Q248" s="48">
        <f t="shared" si="143"/>
        <v>0</v>
      </c>
      <c r="R248" s="47">
        <v>0</v>
      </c>
      <c r="S248" s="9">
        <v>0</v>
      </c>
      <c r="T248" s="48">
        <f t="shared" si="144"/>
        <v>0</v>
      </c>
      <c r="U248" s="47">
        <v>0</v>
      </c>
      <c r="V248" s="9">
        <v>0</v>
      </c>
      <c r="W248" s="48">
        <f t="shared" si="145"/>
        <v>0</v>
      </c>
      <c r="X248" s="47">
        <v>0</v>
      </c>
      <c r="Y248" s="9">
        <v>0</v>
      </c>
      <c r="Z248" s="48">
        <f t="shared" si="146"/>
        <v>0</v>
      </c>
      <c r="AA248" s="8">
        <f t="shared" si="148"/>
        <v>0</v>
      </c>
      <c r="AB248" s="16">
        <f t="shared" si="149"/>
        <v>0</v>
      </c>
    </row>
    <row r="249" spans="1:28" x14ac:dyDescent="0.3">
      <c r="A249" s="57">
        <v>2024</v>
      </c>
      <c r="B249" s="58" t="s">
        <v>14</v>
      </c>
      <c r="C249" s="47">
        <v>0</v>
      </c>
      <c r="D249" s="9">
        <v>0</v>
      </c>
      <c r="E249" s="48">
        <f t="shared" si="150"/>
        <v>0</v>
      </c>
      <c r="F249" s="47">
        <v>0</v>
      </c>
      <c r="G249" s="9">
        <v>0</v>
      </c>
      <c r="H249" s="48">
        <f t="shared" si="140"/>
        <v>0</v>
      </c>
      <c r="I249" s="47">
        <v>0</v>
      </c>
      <c r="J249" s="9">
        <v>0</v>
      </c>
      <c r="K249" s="48">
        <f t="shared" si="141"/>
        <v>0</v>
      </c>
      <c r="L249" s="47">
        <v>0</v>
      </c>
      <c r="M249" s="9">
        <v>0</v>
      </c>
      <c r="N249" s="48">
        <f t="shared" si="142"/>
        <v>0</v>
      </c>
      <c r="O249" s="47">
        <v>0</v>
      </c>
      <c r="P249" s="9">
        <v>0</v>
      </c>
      <c r="Q249" s="48">
        <f t="shared" si="143"/>
        <v>0</v>
      </c>
      <c r="R249" s="47">
        <v>0</v>
      </c>
      <c r="S249" s="9">
        <v>0</v>
      </c>
      <c r="T249" s="48">
        <f t="shared" si="144"/>
        <v>0</v>
      </c>
      <c r="U249" s="47">
        <v>0</v>
      </c>
      <c r="V249" s="9">
        <v>0</v>
      </c>
      <c r="W249" s="48">
        <f t="shared" si="145"/>
        <v>0</v>
      </c>
      <c r="X249" s="47">
        <v>0</v>
      </c>
      <c r="Y249" s="9">
        <v>0</v>
      </c>
      <c r="Z249" s="48">
        <f t="shared" si="146"/>
        <v>0</v>
      </c>
      <c r="AA249" s="8">
        <f t="shared" si="148"/>
        <v>0</v>
      </c>
      <c r="AB249" s="16">
        <f t="shared" si="149"/>
        <v>0</v>
      </c>
    </row>
    <row r="250" spans="1:28" x14ac:dyDescent="0.3">
      <c r="A250" s="57">
        <v>2024</v>
      </c>
      <c r="B250" s="48" t="s">
        <v>15</v>
      </c>
      <c r="C250" s="47">
        <v>0</v>
      </c>
      <c r="D250" s="9">
        <v>0</v>
      </c>
      <c r="E250" s="48">
        <f t="shared" si="150"/>
        <v>0</v>
      </c>
      <c r="F250" s="47">
        <v>0</v>
      </c>
      <c r="G250" s="9">
        <v>0</v>
      </c>
      <c r="H250" s="48">
        <f t="shared" si="140"/>
        <v>0</v>
      </c>
      <c r="I250" s="47">
        <v>0</v>
      </c>
      <c r="J250" s="9">
        <v>0</v>
      </c>
      <c r="K250" s="48">
        <f t="shared" si="141"/>
        <v>0</v>
      </c>
      <c r="L250" s="47">
        <v>0</v>
      </c>
      <c r="M250" s="9">
        <v>0</v>
      </c>
      <c r="N250" s="48">
        <f t="shared" si="142"/>
        <v>0</v>
      </c>
      <c r="O250" s="47">
        <v>0</v>
      </c>
      <c r="P250" s="9">
        <v>0</v>
      </c>
      <c r="Q250" s="48">
        <f t="shared" si="143"/>
        <v>0</v>
      </c>
      <c r="R250" s="47">
        <v>0</v>
      </c>
      <c r="S250" s="9">
        <v>0</v>
      </c>
      <c r="T250" s="48">
        <f t="shared" si="144"/>
        <v>0</v>
      </c>
      <c r="U250" s="47">
        <v>0</v>
      </c>
      <c r="V250" s="9">
        <v>0</v>
      </c>
      <c r="W250" s="48">
        <f t="shared" si="145"/>
        <v>0</v>
      </c>
      <c r="X250" s="47">
        <v>0</v>
      </c>
      <c r="Y250" s="9">
        <v>0</v>
      </c>
      <c r="Z250" s="48">
        <f t="shared" si="146"/>
        <v>0</v>
      </c>
      <c r="AA250" s="8">
        <f t="shared" si="148"/>
        <v>0</v>
      </c>
      <c r="AB250" s="16">
        <f t="shared" si="149"/>
        <v>0</v>
      </c>
    </row>
    <row r="251" spans="1:28" x14ac:dyDescent="0.3">
      <c r="A251" s="57">
        <v>2024</v>
      </c>
      <c r="B251" s="58" t="s">
        <v>16</v>
      </c>
      <c r="C251" s="47">
        <v>0</v>
      </c>
      <c r="D251" s="9">
        <v>0</v>
      </c>
      <c r="E251" s="48">
        <f t="shared" si="150"/>
        <v>0</v>
      </c>
      <c r="F251" s="47">
        <v>0</v>
      </c>
      <c r="G251" s="9">
        <v>0</v>
      </c>
      <c r="H251" s="48">
        <f t="shared" si="140"/>
        <v>0</v>
      </c>
      <c r="I251" s="47">
        <v>0</v>
      </c>
      <c r="J251" s="9">
        <v>0</v>
      </c>
      <c r="K251" s="48">
        <f t="shared" si="141"/>
        <v>0</v>
      </c>
      <c r="L251" s="47">
        <v>0</v>
      </c>
      <c r="M251" s="9">
        <v>0</v>
      </c>
      <c r="N251" s="48">
        <f t="shared" si="142"/>
        <v>0</v>
      </c>
      <c r="O251" s="47">
        <v>0</v>
      </c>
      <c r="P251" s="9">
        <v>0</v>
      </c>
      <c r="Q251" s="48">
        <f t="shared" si="143"/>
        <v>0</v>
      </c>
      <c r="R251" s="47">
        <v>0</v>
      </c>
      <c r="S251" s="9">
        <v>0</v>
      </c>
      <c r="T251" s="48">
        <f t="shared" si="144"/>
        <v>0</v>
      </c>
      <c r="U251" s="47">
        <v>0</v>
      </c>
      <c r="V251" s="9">
        <v>0</v>
      </c>
      <c r="W251" s="48">
        <f t="shared" si="145"/>
        <v>0</v>
      </c>
      <c r="X251" s="47">
        <v>0</v>
      </c>
      <c r="Y251" s="9">
        <v>0</v>
      </c>
      <c r="Z251" s="48">
        <f t="shared" si="146"/>
        <v>0</v>
      </c>
      <c r="AA251" s="8">
        <f t="shared" si="148"/>
        <v>0</v>
      </c>
      <c r="AB251" s="16">
        <f t="shared" si="149"/>
        <v>0</v>
      </c>
    </row>
    <row r="252" spans="1:28" ht="15" thickBot="1" x14ac:dyDescent="0.35">
      <c r="A252" s="59"/>
      <c r="B252" s="68" t="s">
        <v>17</v>
      </c>
      <c r="C252" s="50">
        <f t="shared" ref="C252:D252" si="151">SUM(C240:C251)</f>
        <v>0</v>
      </c>
      <c r="D252" s="27">
        <f t="shared" si="151"/>
        <v>0</v>
      </c>
      <c r="E252" s="51"/>
      <c r="F252" s="50">
        <f t="shared" ref="F252:G252" si="152">SUM(F240:F251)</f>
        <v>0</v>
      </c>
      <c r="G252" s="27">
        <f t="shared" si="152"/>
        <v>0</v>
      </c>
      <c r="H252" s="51"/>
      <c r="I252" s="50">
        <f t="shared" ref="I252:J252" si="153">SUM(I240:I251)</f>
        <v>0</v>
      </c>
      <c r="J252" s="27">
        <f t="shared" si="153"/>
        <v>0</v>
      </c>
      <c r="K252" s="51"/>
      <c r="L252" s="50">
        <f t="shared" ref="L252:M252" si="154">SUM(L240:L251)</f>
        <v>0</v>
      </c>
      <c r="M252" s="27">
        <f t="shared" si="154"/>
        <v>0</v>
      </c>
      <c r="N252" s="51"/>
      <c r="O252" s="50">
        <f t="shared" ref="O252:P252" si="155">SUM(O240:O251)</f>
        <v>0</v>
      </c>
      <c r="P252" s="27">
        <f t="shared" si="155"/>
        <v>0</v>
      </c>
      <c r="Q252" s="51"/>
      <c r="R252" s="50">
        <f t="shared" ref="R252:S252" si="156">SUM(R240:R251)</f>
        <v>0</v>
      </c>
      <c r="S252" s="27">
        <f t="shared" si="156"/>
        <v>0</v>
      </c>
      <c r="T252" s="51"/>
      <c r="U252" s="50">
        <f t="shared" ref="U252:V252" si="157">SUM(U240:U251)</f>
        <v>0</v>
      </c>
      <c r="V252" s="27">
        <f t="shared" si="157"/>
        <v>0</v>
      </c>
      <c r="W252" s="51"/>
      <c r="X252" s="50">
        <f t="shared" ref="X252:Y252" si="158">SUM(X240:X251)</f>
        <v>0</v>
      </c>
      <c r="Y252" s="27">
        <f t="shared" si="158"/>
        <v>0</v>
      </c>
      <c r="Z252" s="51"/>
      <c r="AA252" s="28">
        <f t="shared" si="148"/>
        <v>0</v>
      </c>
      <c r="AB252" s="29">
        <f t="shared" si="149"/>
        <v>0</v>
      </c>
    </row>
    <row r="253" spans="1:28" x14ac:dyDescent="0.3">
      <c r="A253" s="57">
        <v>2025</v>
      </c>
      <c r="B253" s="58" t="s">
        <v>5</v>
      </c>
      <c r="C253" s="47">
        <v>0</v>
      </c>
      <c r="D253" s="9">
        <v>0</v>
      </c>
      <c r="E253" s="48">
        <f>IF(C253=0,0,D253/C253*1000)</f>
        <v>0</v>
      </c>
      <c r="F253" s="47">
        <v>0</v>
      </c>
      <c r="G253" s="9">
        <v>0</v>
      </c>
      <c r="H253" s="48">
        <f t="shared" ref="H253:H264" si="159">IF(F253=0,0,G253/F253*1000)</f>
        <v>0</v>
      </c>
      <c r="I253" s="47">
        <v>0</v>
      </c>
      <c r="J253" s="9">
        <v>0</v>
      </c>
      <c r="K253" s="48">
        <f t="shared" ref="K253:K264" si="160">IF(I253=0,0,J253/I253*1000)</f>
        <v>0</v>
      </c>
      <c r="L253" s="47">
        <v>0</v>
      </c>
      <c r="M253" s="9">
        <v>0</v>
      </c>
      <c r="N253" s="48">
        <f t="shared" ref="N253:N264" si="161">IF(L253=0,0,M253/L253*1000)</f>
        <v>0</v>
      </c>
      <c r="O253" s="47">
        <v>0</v>
      </c>
      <c r="P253" s="9">
        <v>0</v>
      </c>
      <c r="Q253" s="48">
        <f t="shared" ref="Q253:Q264" si="162">IF(O253=0,0,P253/O253*1000)</f>
        <v>0</v>
      </c>
      <c r="R253" s="79">
        <v>7.1999999999999998E-3</v>
      </c>
      <c r="S253" s="9">
        <v>2.266</v>
      </c>
      <c r="T253" s="48">
        <f t="shared" ref="T253:T264" si="163">IF(R253=0,0,S253/R253*1000)</f>
        <v>314722.22222222225</v>
      </c>
      <c r="U253" s="47">
        <v>0</v>
      </c>
      <c r="V253" s="9">
        <v>0</v>
      </c>
      <c r="W253" s="48">
        <f t="shared" ref="W253:W264" si="164">IF(U253=0,0,V253/U253*1000)</f>
        <v>0</v>
      </c>
      <c r="X253" s="47">
        <v>0</v>
      </c>
      <c r="Y253" s="9">
        <v>0</v>
      </c>
      <c r="Z253" s="48">
        <f t="shared" ref="Z253:Z264" si="165">IF(X253=0,0,Y253/X253*1000)</f>
        <v>0</v>
      </c>
      <c r="AA253" s="8">
        <f>SUMIF($C$5:$Z$5,"Ton",C253:Z253)</f>
        <v>7.1999999999999998E-3</v>
      </c>
      <c r="AB253" s="16">
        <f>SUMIF($C$5:$Z$5,"F*",C253:Z253)</f>
        <v>2.266</v>
      </c>
    </row>
    <row r="254" spans="1:28" x14ac:dyDescent="0.3">
      <c r="A254" s="57">
        <v>2025</v>
      </c>
      <c r="B254" s="58" t="s">
        <v>6</v>
      </c>
      <c r="C254" s="47">
        <v>0</v>
      </c>
      <c r="D254" s="9">
        <v>0</v>
      </c>
      <c r="E254" s="48">
        <f t="shared" ref="E254:E255" si="166">IF(C254=0,0,D254/C254*1000)</f>
        <v>0</v>
      </c>
      <c r="F254" s="47">
        <v>0</v>
      </c>
      <c r="G254" s="9">
        <v>0</v>
      </c>
      <c r="H254" s="48">
        <f t="shared" si="159"/>
        <v>0</v>
      </c>
      <c r="I254" s="47">
        <v>0</v>
      </c>
      <c r="J254" s="9">
        <v>0</v>
      </c>
      <c r="K254" s="48">
        <f t="shared" si="160"/>
        <v>0</v>
      </c>
      <c r="L254" s="47">
        <v>0</v>
      </c>
      <c r="M254" s="9">
        <v>0</v>
      </c>
      <c r="N254" s="48">
        <f t="shared" si="161"/>
        <v>0</v>
      </c>
      <c r="O254" s="47">
        <v>0</v>
      </c>
      <c r="P254" s="9">
        <v>0</v>
      </c>
      <c r="Q254" s="48">
        <f t="shared" si="162"/>
        <v>0</v>
      </c>
      <c r="R254" s="47">
        <v>0</v>
      </c>
      <c r="S254" s="9">
        <v>0</v>
      </c>
      <c r="T254" s="48">
        <f t="shared" si="163"/>
        <v>0</v>
      </c>
      <c r="U254" s="47">
        <v>0</v>
      </c>
      <c r="V254" s="9">
        <v>0</v>
      </c>
      <c r="W254" s="48">
        <f t="shared" si="164"/>
        <v>0</v>
      </c>
      <c r="X254" s="47">
        <v>0</v>
      </c>
      <c r="Y254" s="9">
        <v>0</v>
      </c>
      <c r="Z254" s="48">
        <f t="shared" si="165"/>
        <v>0</v>
      </c>
      <c r="AA254" s="8">
        <f t="shared" ref="AA254:AA265" si="167">SUMIF($C$5:$Z$5,"Ton",C254:Z254)</f>
        <v>0</v>
      </c>
      <c r="AB254" s="16">
        <f t="shared" ref="AB254:AB265" si="168">SUMIF($C$5:$Z$5,"F*",C254:Z254)</f>
        <v>0</v>
      </c>
    </row>
    <row r="255" spans="1:28" x14ac:dyDescent="0.3">
      <c r="A255" s="57">
        <v>2025</v>
      </c>
      <c r="B255" s="58" t="s">
        <v>7</v>
      </c>
      <c r="C255" s="47">
        <v>0</v>
      </c>
      <c r="D255" s="9">
        <v>0</v>
      </c>
      <c r="E255" s="48">
        <f t="shared" si="166"/>
        <v>0</v>
      </c>
      <c r="F255" s="47">
        <v>0</v>
      </c>
      <c r="G255" s="9">
        <v>0</v>
      </c>
      <c r="H255" s="48">
        <f t="shared" si="159"/>
        <v>0</v>
      </c>
      <c r="I255" s="47">
        <v>0</v>
      </c>
      <c r="J255" s="9">
        <v>0</v>
      </c>
      <c r="K255" s="48">
        <f t="shared" si="160"/>
        <v>0</v>
      </c>
      <c r="L255" s="47">
        <v>0</v>
      </c>
      <c r="M255" s="9">
        <v>0</v>
      </c>
      <c r="N255" s="48">
        <f t="shared" si="161"/>
        <v>0</v>
      </c>
      <c r="O255" s="47">
        <v>0</v>
      </c>
      <c r="P255" s="9">
        <v>0</v>
      </c>
      <c r="Q255" s="48">
        <f t="shared" si="162"/>
        <v>0</v>
      </c>
      <c r="R255" s="47">
        <v>0</v>
      </c>
      <c r="S255" s="9">
        <v>0</v>
      </c>
      <c r="T255" s="48">
        <f t="shared" si="163"/>
        <v>0</v>
      </c>
      <c r="U255" s="47">
        <v>0</v>
      </c>
      <c r="V255" s="9">
        <v>0</v>
      </c>
      <c r="W255" s="48">
        <f t="shared" si="164"/>
        <v>0</v>
      </c>
      <c r="X255" s="47">
        <v>0</v>
      </c>
      <c r="Y255" s="9">
        <v>0</v>
      </c>
      <c r="Z255" s="48">
        <f t="shared" si="165"/>
        <v>0</v>
      </c>
      <c r="AA255" s="8">
        <f t="shared" si="167"/>
        <v>0</v>
      </c>
      <c r="AB255" s="16">
        <f t="shared" si="168"/>
        <v>0</v>
      </c>
    </row>
    <row r="256" spans="1:28" x14ac:dyDescent="0.3">
      <c r="A256" s="57">
        <v>2025</v>
      </c>
      <c r="B256" s="58" t="s">
        <v>8</v>
      </c>
      <c r="C256" s="47">
        <v>0</v>
      </c>
      <c r="D256" s="9">
        <v>0</v>
      </c>
      <c r="E256" s="48">
        <f>IF(C256=0,0,D256/C256*1000)</f>
        <v>0</v>
      </c>
      <c r="F256" s="47">
        <v>0</v>
      </c>
      <c r="G256" s="9">
        <v>0</v>
      </c>
      <c r="H256" s="48">
        <f t="shared" si="159"/>
        <v>0</v>
      </c>
      <c r="I256" s="47">
        <v>0</v>
      </c>
      <c r="J256" s="9">
        <v>0</v>
      </c>
      <c r="K256" s="48">
        <f t="shared" si="160"/>
        <v>0</v>
      </c>
      <c r="L256" s="47">
        <v>0</v>
      </c>
      <c r="M256" s="9">
        <v>0</v>
      </c>
      <c r="N256" s="48">
        <f t="shared" si="161"/>
        <v>0</v>
      </c>
      <c r="O256" s="47">
        <v>0</v>
      </c>
      <c r="P256" s="9">
        <v>0</v>
      </c>
      <c r="Q256" s="48">
        <f t="shared" si="162"/>
        <v>0</v>
      </c>
      <c r="R256" s="47">
        <v>0</v>
      </c>
      <c r="S256" s="9">
        <v>0</v>
      </c>
      <c r="T256" s="48">
        <f t="shared" si="163"/>
        <v>0</v>
      </c>
      <c r="U256" s="47">
        <v>0</v>
      </c>
      <c r="V256" s="9">
        <v>0</v>
      </c>
      <c r="W256" s="48">
        <f t="shared" si="164"/>
        <v>0</v>
      </c>
      <c r="X256" s="47">
        <v>0</v>
      </c>
      <c r="Y256" s="9">
        <v>0</v>
      </c>
      <c r="Z256" s="48">
        <f t="shared" si="165"/>
        <v>0</v>
      </c>
      <c r="AA256" s="8">
        <f t="shared" si="167"/>
        <v>0</v>
      </c>
      <c r="AB256" s="16">
        <f t="shared" si="168"/>
        <v>0</v>
      </c>
    </row>
    <row r="257" spans="1:28" x14ac:dyDescent="0.3">
      <c r="A257" s="57">
        <v>2025</v>
      </c>
      <c r="B257" s="48" t="s">
        <v>9</v>
      </c>
      <c r="C257" s="47">
        <v>0</v>
      </c>
      <c r="D257" s="9">
        <v>0</v>
      </c>
      <c r="E257" s="48">
        <f t="shared" ref="E257:E264" si="169">IF(C257=0,0,D257/C257*1000)</f>
        <v>0</v>
      </c>
      <c r="F257" s="47">
        <v>0</v>
      </c>
      <c r="G257" s="9">
        <v>0</v>
      </c>
      <c r="H257" s="48">
        <f t="shared" si="159"/>
        <v>0</v>
      </c>
      <c r="I257" s="47">
        <v>0</v>
      </c>
      <c r="J257" s="9">
        <v>0</v>
      </c>
      <c r="K257" s="48">
        <f t="shared" si="160"/>
        <v>0</v>
      </c>
      <c r="L257" s="47">
        <v>0</v>
      </c>
      <c r="M257" s="9">
        <v>0</v>
      </c>
      <c r="N257" s="48">
        <f t="shared" si="161"/>
        <v>0</v>
      </c>
      <c r="O257" s="47">
        <v>0</v>
      </c>
      <c r="P257" s="9">
        <v>0</v>
      </c>
      <c r="Q257" s="48">
        <f t="shared" si="162"/>
        <v>0</v>
      </c>
      <c r="R257" s="47">
        <v>0</v>
      </c>
      <c r="S257" s="9">
        <v>0</v>
      </c>
      <c r="T257" s="48">
        <f t="shared" si="163"/>
        <v>0</v>
      </c>
      <c r="U257" s="47">
        <v>0</v>
      </c>
      <c r="V257" s="9">
        <v>0</v>
      </c>
      <c r="W257" s="48">
        <f t="shared" si="164"/>
        <v>0</v>
      </c>
      <c r="X257" s="47">
        <v>0</v>
      </c>
      <c r="Y257" s="9">
        <v>0</v>
      </c>
      <c r="Z257" s="48">
        <f t="shared" si="165"/>
        <v>0</v>
      </c>
      <c r="AA257" s="8">
        <f t="shared" si="167"/>
        <v>0</v>
      </c>
      <c r="AB257" s="16">
        <f t="shared" si="168"/>
        <v>0</v>
      </c>
    </row>
    <row r="258" spans="1:28" x14ac:dyDescent="0.3">
      <c r="A258" s="57">
        <v>2025</v>
      </c>
      <c r="B258" s="58" t="s">
        <v>10</v>
      </c>
      <c r="C258" s="47">
        <v>0</v>
      </c>
      <c r="D258" s="9">
        <v>0</v>
      </c>
      <c r="E258" s="48">
        <f t="shared" si="169"/>
        <v>0</v>
      </c>
      <c r="F258" s="47">
        <v>0</v>
      </c>
      <c r="G258" s="9">
        <v>0</v>
      </c>
      <c r="H258" s="48">
        <f t="shared" si="159"/>
        <v>0</v>
      </c>
      <c r="I258" s="47">
        <v>0</v>
      </c>
      <c r="J258" s="9">
        <v>0</v>
      </c>
      <c r="K258" s="48">
        <f t="shared" si="160"/>
        <v>0</v>
      </c>
      <c r="L258" s="47">
        <v>0</v>
      </c>
      <c r="M258" s="9">
        <v>0</v>
      </c>
      <c r="N258" s="48">
        <f t="shared" si="161"/>
        <v>0</v>
      </c>
      <c r="O258" s="47">
        <v>0</v>
      </c>
      <c r="P258" s="9">
        <v>0</v>
      </c>
      <c r="Q258" s="48">
        <f t="shared" si="162"/>
        <v>0</v>
      </c>
      <c r="R258" s="47">
        <v>0</v>
      </c>
      <c r="S258" s="9">
        <v>0</v>
      </c>
      <c r="T258" s="48">
        <f t="shared" si="163"/>
        <v>0</v>
      </c>
      <c r="U258" s="47">
        <v>0</v>
      </c>
      <c r="V258" s="9">
        <v>0</v>
      </c>
      <c r="W258" s="48">
        <f t="shared" si="164"/>
        <v>0</v>
      </c>
      <c r="X258" s="47">
        <v>0</v>
      </c>
      <c r="Y258" s="9">
        <v>0</v>
      </c>
      <c r="Z258" s="48">
        <f t="shared" si="165"/>
        <v>0</v>
      </c>
      <c r="AA258" s="8">
        <f t="shared" si="167"/>
        <v>0</v>
      </c>
      <c r="AB258" s="16">
        <f t="shared" si="168"/>
        <v>0</v>
      </c>
    </row>
    <row r="259" spans="1:28" x14ac:dyDescent="0.3">
      <c r="A259" s="57">
        <v>2025</v>
      </c>
      <c r="B259" s="58" t="s">
        <v>11</v>
      </c>
      <c r="C259" s="47">
        <v>0</v>
      </c>
      <c r="D259" s="9">
        <v>0</v>
      </c>
      <c r="E259" s="48">
        <f t="shared" si="169"/>
        <v>0</v>
      </c>
      <c r="F259" s="47">
        <v>0</v>
      </c>
      <c r="G259" s="9">
        <v>0</v>
      </c>
      <c r="H259" s="48">
        <f t="shared" si="159"/>
        <v>0</v>
      </c>
      <c r="I259" s="47">
        <v>0</v>
      </c>
      <c r="J259" s="9">
        <v>0</v>
      </c>
      <c r="K259" s="48">
        <f t="shared" si="160"/>
        <v>0</v>
      </c>
      <c r="L259" s="47">
        <v>0</v>
      </c>
      <c r="M259" s="9">
        <v>0</v>
      </c>
      <c r="N259" s="48">
        <f t="shared" si="161"/>
        <v>0</v>
      </c>
      <c r="O259" s="47">
        <v>0</v>
      </c>
      <c r="P259" s="9">
        <v>0</v>
      </c>
      <c r="Q259" s="48">
        <f t="shared" si="162"/>
        <v>0</v>
      </c>
      <c r="R259" s="47">
        <v>0</v>
      </c>
      <c r="S259" s="9">
        <v>0</v>
      </c>
      <c r="T259" s="48">
        <f t="shared" si="163"/>
        <v>0</v>
      </c>
      <c r="U259" s="47">
        <v>0</v>
      </c>
      <c r="V259" s="9">
        <v>0</v>
      </c>
      <c r="W259" s="48">
        <f t="shared" si="164"/>
        <v>0</v>
      </c>
      <c r="X259" s="47">
        <v>0</v>
      </c>
      <c r="Y259" s="9">
        <v>0</v>
      </c>
      <c r="Z259" s="48">
        <f t="shared" si="165"/>
        <v>0</v>
      </c>
      <c r="AA259" s="8">
        <f t="shared" si="167"/>
        <v>0</v>
      </c>
      <c r="AB259" s="16">
        <f t="shared" si="168"/>
        <v>0</v>
      </c>
    </row>
    <row r="260" spans="1:28" x14ac:dyDescent="0.3">
      <c r="A260" s="57">
        <v>2025</v>
      </c>
      <c r="B260" s="58" t="s">
        <v>12</v>
      </c>
      <c r="C260" s="47">
        <v>0</v>
      </c>
      <c r="D260" s="9">
        <v>0</v>
      </c>
      <c r="E260" s="48">
        <f t="shared" si="169"/>
        <v>0</v>
      </c>
      <c r="F260" s="47">
        <v>0</v>
      </c>
      <c r="G260" s="9">
        <v>0</v>
      </c>
      <c r="H260" s="48">
        <f t="shared" si="159"/>
        <v>0</v>
      </c>
      <c r="I260" s="47">
        <v>0</v>
      </c>
      <c r="J260" s="9">
        <v>0</v>
      </c>
      <c r="K260" s="48">
        <f t="shared" si="160"/>
        <v>0</v>
      </c>
      <c r="L260" s="47">
        <v>0</v>
      </c>
      <c r="M260" s="9">
        <v>0</v>
      </c>
      <c r="N260" s="48">
        <f t="shared" si="161"/>
        <v>0</v>
      </c>
      <c r="O260" s="47">
        <v>0</v>
      </c>
      <c r="P260" s="9">
        <v>0</v>
      </c>
      <c r="Q260" s="48">
        <f t="shared" si="162"/>
        <v>0</v>
      </c>
      <c r="R260" s="47">
        <v>0</v>
      </c>
      <c r="S260" s="9">
        <v>0</v>
      </c>
      <c r="T260" s="48">
        <f t="shared" si="163"/>
        <v>0</v>
      </c>
      <c r="U260" s="47">
        <v>0</v>
      </c>
      <c r="V260" s="9">
        <v>0</v>
      </c>
      <c r="W260" s="48">
        <f t="shared" si="164"/>
        <v>0</v>
      </c>
      <c r="X260" s="47">
        <v>0</v>
      </c>
      <c r="Y260" s="9">
        <v>0</v>
      </c>
      <c r="Z260" s="48">
        <f t="shared" si="165"/>
        <v>0</v>
      </c>
      <c r="AA260" s="8">
        <f t="shared" si="167"/>
        <v>0</v>
      </c>
      <c r="AB260" s="16">
        <f t="shared" si="168"/>
        <v>0</v>
      </c>
    </row>
    <row r="261" spans="1:28" x14ac:dyDescent="0.3">
      <c r="A261" s="57">
        <v>2025</v>
      </c>
      <c r="B261" s="58" t="s">
        <v>13</v>
      </c>
      <c r="C261" s="47">
        <v>0</v>
      </c>
      <c r="D261" s="9">
        <v>0</v>
      </c>
      <c r="E261" s="48">
        <f t="shared" si="169"/>
        <v>0</v>
      </c>
      <c r="F261" s="47">
        <v>0</v>
      </c>
      <c r="G261" s="9">
        <v>0</v>
      </c>
      <c r="H261" s="48">
        <f t="shared" si="159"/>
        <v>0</v>
      </c>
      <c r="I261" s="47">
        <v>0</v>
      </c>
      <c r="J261" s="9">
        <v>0</v>
      </c>
      <c r="K261" s="48">
        <f t="shared" si="160"/>
        <v>0</v>
      </c>
      <c r="L261" s="47">
        <v>0</v>
      </c>
      <c r="M261" s="9">
        <v>0</v>
      </c>
      <c r="N261" s="48">
        <f t="shared" si="161"/>
        <v>0</v>
      </c>
      <c r="O261" s="47">
        <v>0</v>
      </c>
      <c r="P261" s="9">
        <v>0</v>
      </c>
      <c r="Q261" s="48">
        <f t="shared" si="162"/>
        <v>0</v>
      </c>
      <c r="R261" s="47">
        <v>0</v>
      </c>
      <c r="S261" s="9">
        <v>0</v>
      </c>
      <c r="T261" s="48">
        <f t="shared" si="163"/>
        <v>0</v>
      </c>
      <c r="U261" s="47">
        <v>0</v>
      </c>
      <c r="V261" s="9">
        <v>0</v>
      </c>
      <c r="W261" s="48">
        <f t="shared" si="164"/>
        <v>0</v>
      </c>
      <c r="X261" s="47">
        <v>0</v>
      </c>
      <c r="Y261" s="9">
        <v>0</v>
      </c>
      <c r="Z261" s="48">
        <f t="shared" si="165"/>
        <v>0</v>
      </c>
      <c r="AA261" s="8">
        <f t="shared" si="167"/>
        <v>0</v>
      </c>
      <c r="AB261" s="16">
        <f t="shared" si="168"/>
        <v>0</v>
      </c>
    </row>
    <row r="262" spans="1:28" x14ac:dyDescent="0.3">
      <c r="A262" s="57">
        <v>2025</v>
      </c>
      <c r="B262" s="58" t="s">
        <v>14</v>
      </c>
      <c r="C262" s="47">
        <v>0</v>
      </c>
      <c r="D262" s="9">
        <v>0</v>
      </c>
      <c r="E262" s="48">
        <f t="shared" si="169"/>
        <v>0</v>
      </c>
      <c r="F262" s="47">
        <v>0</v>
      </c>
      <c r="G262" s="9">
        <v>0</v>
      </c>
      <c r="H262" s="48">
        <f t="shared" si="159"/>
        <v>0</v>
      </c>
      <c r="I262" s="47">
        <v>0</v>
      </c>
      <c r="J262" s="9">
        <v>0</v>
      </c>
      <c r="K262" s="48">
        <f t="shared" si="160"/>
        <v>0</v>
      </c>
      <c r="L262" s="47">
        <v>0</v>
      </c>
      <c r="M262" s="9">
        <v>0</v>
      </c>
      <c r="N262" s="48">
        <f t="shared" si="161"/>
        <v>0</v>
      </c>
      <c r="O262" s="47">
        <v>0</v>
      </c>
      <c r="P262" s="9">
        <v>0</v>
      </c>
      <c r="Q262" s="48">
        <f t="shared" si="162"/>
        <v>0</v>
      </c>
      <c r="R262" s="47">
        <v>0</v>
      </c>
      <c r="S262" s="9">
        <v>0</v>
      </c>
      <c r="T262" s="48">
        <f t="shared" si="163"/>
        <v>0</v>
      </c>
      <c r="U262" s="47">
        <v>0</v>
      </c>
      <c r="V262" s="9">
        <v>0</v>
      </c>
      <c r="W262" s="48">
        <f t="shared" si="164"/>
        <v>0</v>
      </c>
      <c r="X262" s="47">
        <v>0</v>
      </c>
      <c r="Y262" s="9">
        <v>0</v>
      </c>
      <c r="Z262" s="48">
        <f t="shared" si="165"/>
        <v>0</v>
      </c>
      <c r="AA262" s="8">
        <f t="shared" si="167"/>
        <v>0</v>
      </c>
      <c r="AB262" s="16">
        <f t="shared" si="168"/>
        <v>0</v>
      </c>
    </row>
    <row r="263" spans="1:28" x14ac:dyDescent="0.3">
      <c r="A263" s="57">
        <v>2025</v>
      </c>
      <c r="B263" s="48" t="s">
        <v>15</v>
      </c>
      <c r="C263" s="47">
        <v>0</v>
      </c>
      <c r="D263" s="9">
        <v>0</v>
      </c>
      <c r="E263" s="48">
        <f t="shared" si="169"/>
        <v>0</v>
      </c>
      <c r="F263" s="47">
        <v>0</v>
      </c>
      <c r="G263" s="9">
        <v>0</v>
      </c>
      <c r="H263" s="48">
        <f t="shared" si="159"/>
        <v>0</v>
      </c>
      <c r="I263" s="47">
        <v>0</v>
      </c>
      <c r="J263" s="9">
        <v>0</v>
      </c>
      <c r="K263" s="48">
        <f t="shared" si="160"/>
        <v>0</v>
      </c>
      <c r="L263" s="47">
        <v>0</v>
      </c>
      <c r="M263" s="9">
        <v>0</v>
      </c>
      <c r="N263" s="48">
        <f t="shared" si="161"/>
        <v>0</v>
      </c>
      <c r="O263" s="47">
        <v>0</v>
      </c>
      <c r="P263" s="9">
        <v>0</v>
      </c>
      <c r="Q263" s="48">
        <f t="shared" si="162"/>
        <v>0</v>
      </c>
      <c r="R263" s="47">
        <v>0</v>
      </c>
      <c r="S263" s="9">
        <v>0</v>
      </c>
      <c r="T263" s="48">
        <f t="shared" si="163"/>
        <v>0</v>
      </c>
      <c r="U263" s="47">
        <v>0</v>
      </c>
      <c r="V263" s="9">
        <v>0</v>
      </c>
      <c r="W263" s="48">
        <f t="shared" si="164"/>
        <v>0</v>
      </c>
      <c r="X263" s="47">
        <v>0</v>
      </c>
      <c r="Y263" s="9">
        <v>0</v>
      </c>
      <c r="Z263" s="48">
        <f t="shared" si="165"/>
        <v>0</v>
      </c>
      <c r="AA263" s="8">
        <f t="shared" si="167"/>
        <v>0</v>
      </c>
      <c r="AB263" s="16">
        <f t="shared" si="168"/>
        <v>0</v>
      </c>
    </row>
    <row r="264" spans="1:28" x14ac:dyDescent="0.3">
      <c r="A264" s="57">
        <v>2025</v>
      </c>
      <c r="B264" s="58" t="s">
        <v>16</v>
      </c>
      <c r="C264" s="47">
        <v>0</v>
      </c>
      <c r="D264" s="9">
        <v>0</v>
      </c>
      <c r="E264" s="48">
        <f t="shared" si="169"/>
        <v>0</v>
      </c>
      <c r="F264" s="47">
        <v>0</v>
      </c>
      <c r="G264" s="9">
        <v>0</v>
      </c>
      <c r="H264" s="48">
        <f t="shared" si="159"/>
        <v>0</v>
      </c>
      <c r="I264" s="47">
        <v>0</v>
      </c>
      <c r="J264" s="9">
        <v>0</v>
      </c>
      <c r="K264" s="48">
        <f t="shared" si="160"/>
        <v>0</v>
      </c>
      <c r="L264" s="47">
        <v>0</v>
      </c>
      <c r="M264" s="9">
        <v>0</v>
      </c>
      <c r="N264" s="48">
        <f t="shared" si="161"/>
        <v>0</v>
      </c>
      <c r="O264" s="47">
        <v>0</v>
      </c>
      <c r="P264" s="9">
        <v>0</v>
      </c>
      <c r="Q264" s="48">
        <f t="shared" si="162"/>
        <v>0</v>
      </c>
      <c r="R264" s="47">
        <v>0</v>
      </c>
      <c r="S264" s="9">
        <v>0</v>
      </c>
      <c r="T264" s="48">
        <f t="shared" si="163"/>
        <v>0</v>
      </c>
      <c r="U264" s="47">
        <v>0</v>
      </c>
      <c r="V264" s="9">
        <v>0</v>
      </c>
      <c r="W264" s="48">
        <f t="shared" si="164"/>
        <v>0</v>
      </c>
      <c r="X264" s="47">
        <v>0</v>
      </c>
      <c r="Y264" s="9">
        <v>0</v>
      </c>
      <c r="Z264" s="48">
        <f t="shared" si="165"/>
        <v>0</v>
      </c>
      <c r="AA264" s="8">
        <f t="shared" si="167"/>
        <v>0</v>
      </c>
      <c r="AB264" s="16">
        <f t="shared" si="168"/>
        <v>0</v>
      </c>
    </row>
    <row r="265" spans="1:28" ht="15" thickBot="1" x14ac:dyDescent="0.35">
      <c r="A265" s="59"/>
      <c r="B265" s="68" t="s">
        <v>17</v>
      </c>
      <c r="C265" s="50">
        <f t="shared" ref="C265:D265" si="170">SUM(C253:C264)</f>
        <v>0</v>
      </c>
      <c r="D265" s="27">
        <f t="shared" si="170"/>
        <v>0</v>
      </c>
      <c r="E265" s="51"/>
      <c r="F265" s="50">
        <f t="shared" ref="F265:G265" si="171">SUM(F253:F264)</f>
        <v>0</v>
      </c>
      <c r="G265" s="27">
        <f t="shared" si="171"/>
        <v>0</v>
      </c>
      <c r="H265" s="51"/>
      <c r="I265" s="50">
        <f t="shared" ref="I265:J265" si="172">SUM(I253:I264)</f>
        <v>0</v>
      </c>
      <c r="J265" s="27">
        <f t="shared" si="172"/>
        <v>0</v>
      </c>
      <c r="K265" s="51"/>
      <c r="L265" s="50">
        <f t="shared" ref="L265:M265" si="173">SUM(L253:L264)</f>
        <v>0</v>
      </c>
      <c r="M265" s="27">
        <f t="shared" si="173"/>
        <v>0</v>
      </c>
      <c r="N265" s="51"/>
      <c r="O265" s="50">
        <f t="shared" ref="O265:P265" si="174">SUM(O253:O264)</f>
        <v>0</v>
      </c>
      <c r="P265" s="27">
        <f t="shared" si="174"/>
        <v>0</v>
      </c>
      <c r="Q265" s="51"/>
      <c r="R265" s="50">
        <f t="shared" ref="R265:S265" si="175">SUM(R253:R264)</f>
        <v>7.1999999999999998E-3</v>
      </c>
      <c r="S265" s="27">
        <f t="shared" si="175"/>
        <v>2.266</v>
      </c>
      <c r="T265" s="51"/>
      <c r="U265" s="50">
        <f t="shared" ref="U265:V265" si="176">SUM(U253:U264)</f>
        <v>0</v>
      </c>
      <c r="V265" s="27">
        <f t="shared" si="176"/>
        <v>0</v>
      </c>
      <c r="W265" s="51"/>
      <c r="X265" s="50">
        <f t="shared" ref="X265:Y265" si="177">SUM(X253:X264)</f>
        <v>0</v>
      </c>
      <c r="Y265" s="27">
        <f t="shared" si="177"/>
        <v>0</v>
      </c>
      <c r="Z265" s="51"/>
      <c r="AA265" s="28">
        <f t="shared" si="167"/>
        <v>7.1999999999999998E-3</v>
      </c>
      <c r="AB265" s="29">
        <f t="shared" si="168"/>
        <v>2.266</v>
      </c>
    </row>
  </sheetData>
  <mergeCells count="11">
    <mergeCell ref="C3:Z3"/>
    <mergeCell ref="C2:Z2"/>
    <mergeCell ref="A4:B4"/>
    <mergeCell ref="X4:Z4"/>
    <mergeCell ref="I4:K4"/>
    <mergeCell ref="R4:T4"/>
    <mergeCell ref="F4:H4"/>
    <mergeCell ref="L4:N4"/>
    <mergeCell ref="U4:W4"/>
    <mergeCell ref="O4:Q4"/>
    <mergeCell ref="C4:E4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X291"/>
  <sheetViews>
    <sheetView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RowHeight="14.4" x14ac:dyDescent="0.3"/>
  <cols>
    <col min="2" max="2" width="11.6640625" customWidth="1"/>
    <col min="3" max="3" width="9.109375" style="10"/>
    <col min="4" max="4" width="10.33203125" style="7" bestFit="1" customWidth="1"/>
    <col min="5" max="5" width="11" style="7" customWidth="1"/>
    <col min="6" max="6" width="9.109375" style="10"/>
    <col min="7" max="7" width="10.33203125" style="7" bestFit="1" customWidth="1"/>
    <col min="8" max="8" width="11" style="7" customWidth="1"/>
    <col min="9" max="11" width="10.5546875" style="7" customWidth="1"/>
    <col min="12" max="12" width="9.109375" style="10"/>
    <col min="13" max="13" width="10.33203125" style="7" bestFit="1" customWidth="1"/>
    <col min="14" max="14" width="10.44140625" style="7" customWidth="1"/>
    <col min="15" max="15" width="9.109375" style="10"/>
    <col min="16" max="16" width="10.33203125" style="7" bestFit="1" customWidth="1"/>
    <col min="17" max="17" width="10.44140625" style="7" customWidth="1"/>
    <col min="18" max="18" width="9.109375" style="10"/>
    <col min="19" max="19" width="10.33203125" style="7" bestFit="1" customWidth="1"/>
    <col min="20" max="20" width="9.88671875" style="7" bestFit="1" customWidth="1"/>
    <col min="21" max="21" width="9.109375" style="10"/>
    <col min="22" max="22" width="10.33203125" style="7" bestFit="1" customWidth="1"/>
    <col min="23" max="23" width="10.88671875" style="7" bestFit="1" customWidth="1"/>
    <col min="24" max="24" width="9.109375" style="10"/>
    <col min="25" max="25" width="10.33203125" style="7" bestFit="1" customWidth="1"/>
    <col min="26" max="26" width="10.5546875" style="7" customWidth="1"/>
    <col min="27" max="27" width="9.109375" style="10"/>
    <col min="28" max="28" width="10.33203125" style="7" bestFit="1" customWidth="1"/>
    <col min="29" max="29" width="9.109375" style="7"/>
    <col min="30" max="30" width="9.109375" style="10"/>
    <col min="31" max="31" width="10.33203125" style="7" bestFit="1" customWidth="1"/>
    <col min="32" max="32" width="9.88671875" style="7" bestFit="1" customWidth="1"/>
    <col min="33" max="33" width="9.109375" style="10"/>
    <col min="34" max="34" width="10.33203125" style="7" bestFit="1" customWidth="1"/>
    <col min="35" max="35" width="9.88671875" style="7" bestFit="1" customWidth="1"/>
    <col min="36" max="36" width="9.109375" style="10"/>
    <col min="37" max="37" width="10.33203125" style="7" bestFit="1" customWidth="1"/>
    <col min="38" max="38" width="9.88671875" style="7" bestFit="1" customWidth="1"/>
    <col min="39" max="39" width="10.44140625" style="10" customWidth="1"/>
    <col min="40" max="40" width="10.44140625" style="7" customWidth="1"/>
    <col min="41" max="41" width="9.109375" style="7"/>
    <col min="42" max="42" width="1.6640625" customWidth="1"/>
    <col min="46" max="46" width="1.6640625" customWidth="1"/>
    <col min="50" max="50" width="1.6640625" customWidth="1"/>
    <col min="54" max="54" width="1.6640625" customWidth="1"/>
    <col min="58" max="58" width="1.6640625" customWidth="1"/>
    <col min="62" max="62" width="1.6640625" customWidth="1"/>
    <col min="66" max="66" width="1.6640625" customWidth="1"/>
    <col min="70" max="70" width="1.6640625" customWidth="1"/>
    <col min="74" max="74" width="1.6640625" customWidth="1"/>
    <col min="78" max="78" width="1.6640625" customWidth="1"/>
    <col min="82" max="82" width="1.6640625" customWidth="1"/>
    <col min="83" max="83" width="12.109375" customWidth="1"/>
    <col min="86" max="86" width="1.6640625" customWidth="1"/>
    <col min="90" max="90" width="1.6640625" customWidth="1"/>
    <col min="94" max="94" width="1.6640625" customWidth="1"/>
    <col min="98" max="98" width="1.6640625" customWidth="1"/>
  </cols>
  <sheetData>
    <row r="1" spans="1:180" s="30" customFormat="1" ht="9" customHeight="1" x14ac:dyDescent="0.3">
      <c r="C1" s="31"/>
      <c r="D1" s="32"/>
      <c r="E1" s="32"/>
      <c r="F1" s="31"/>
      <c r="G1" s="32"/>
      <c r="H1" s="32"/>
      <c r="I1" s="32"/>
      <c r="J1" s="32"/>
      <c r="K1" s="32"/>
      <c r="L1" s="31"/>
      <c r="M1" s="32"/>
      <c r="N1" s="32"/>
      <c r="O1" s="31"/>
      <c r="P1" s="32"/>
      <c r="Q1" s="32"/>
      <c r="R1" s="31"/>
      <c r="S1" s="32"/>
      <c r="T1" s="32"/>
      <c r="U1" s="31"/>
      <c r="V1" s="32"/>
      <c r="W1" s="32"/>
      <c r="X1" s="31"/>
      <c r="Y1" s="32"/>
      <c r="Z1" s="32"/>
      <c r="AA1" s="31"/>
      <c r="AB1" s="32"/>
      <c r="AC1" s="32"/>
      <c r="AD1" s="31"/>
      <c r="AE1" s="32"/>
      <c r="AF1" s="32"/>
      <c r="AG1" s="31"/>
      <c r="AH1" s="32"/>
      <c r="AI1" s="32"/>
      <c r="AJ1" s="31"/>
      <c r="AK1" s="32"/>
      <c r="AL1" s="32"/>
      <c r="AM1" s="31"/>
      <c r="AN1" s="32"/>
      <c r="AO1" s="32"/>
    </row>
    <row r="2" spans="1:180" s="33" customFormat="1" ht="21" customHeight="1" x14ac:dyDescent="0.4">
      <c r="B2" s="34" t="s">
        <v>18</v>
      </c>
      <c r="C2" s="90" t="s">
        <v>37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35"/>
      <c r="O2" s="35"/>
      <c r="P2" s="35"/>
      <c r="Q2" s="35"/>
      <c r="R2" s="35"/>
      <c r="S2" s="35"/>
      <c r="T2" s="35"/>
      <c r="U2" s="36"/>
      <c r="V2" s="35"/>
      <c r="W2" s="35"/>
      <c r="X2" s="36"/>
      <c r="Y2" s="35"/>
      <c r="Z2" s="35"/>
      <c r="AA2" s="36"/>
      <c r="AB2" s="35"/>
      <c r="AC2" s="35"/>
      <c r="AD2" s="36"/>
      <c r="AE2" s="35"/>
      <c r="AF2" s="37"/>
      <c r="AG2" s="36"/>
      <c r="AH2" s="35"/>
      <c r="AI2" s="37"/>
      <c r="AJ2" s="38"/>
      <c r="AK2" s="37"/>
      <c r="AL2" s="37"/>
      <c r="AM2" s="38"/>
      <c r="AN2" s="37"/>
      <c r="AO2" s="37"/>
    </row>
    <row r="3" spans="1:180" s="33" customFormat="1" ht="21" customHeight="1" thickBot="1" x14ac:dyDescent="0.45">
      <c r="C3" s="89" t="s">
        <v>36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38"/>
      <c r="AB3" s="37"/>
      <c r="AC3" s="37"/>
      <c r="AD3" s="38"/>
      <c r="AE3" s="37"/>
      <c r="AF3" s="37"/>
      <c r="AG3" s="38"/>
      <c r="AH3" s="37"/>
      <c r="AI3" s="37"/>
      <c r="AJ3" s="38"/>
      <c r="AK3" s="37"/>
      <c r="AL3" s="37"/>
      <c r="AM3" s="38"/>
      <c r="AN3" s="37"/>
      <c r="AO3" s="37"/>
    </row>
    <row r="4" spans="1:180" s="85" customFormat="1" ht="45" customHeight="1" x14ac:dyDescent="0.3">
      <c r="A4" s="100" t="s">
        <v>0</v>
      </c>
      <c r="B4" s="100"/>
      <c r="C4" s="101" t="s">
        <v>29</v>
      </c>
      <c r="D4" s="102"/>
      <c r="E4" s="103"/>
      <c r="F4" s="101" t="s">
        <v>30</v>
      </c>
      <c r="G4" s="102"/>
      <c r="H4" s="103"/>
      <c r="I4" s="104" t="s">
        <v>41</v>
      </c>
      <c r="J4" s="105"/>
      <c r="K4" s="106"/>
      <c r="L4" s="101" t="s">
        <v>39</v>
      </c>
      <c r="M4" s="102"/>
      <c r="N4" s="103"/>
      <c r="O4" s="101" t="s">
        <v>24</v>
      </c>
      <c r="P4" s="102"/>
      <c r="Q4" s="103"/>
      <c r="R4" s="101" t="s">
        <v>28</v>
      </c>
      <c r="S4" s="102"/>
      <c r="T4" s="103"/>
      <c r="U4" s="101" t="s">
        <v>32</v>
      </c>
      <c r="V4" s="102"/>
      <c r="W4" s="103"/>
      <c r="X4" s="101" t="s">
        <v>31</v>
      </c>
      <c r="Y4" s="102"/>
      <c r="Z4" s="103"/>
      <c r="AA4" s="101" t="s">
        <v>27</v>
      </c>
      <c r="AB4" s="102"/>
      <c r="AC4" s="103"/>
      <c r="AD4" s="101" t="s">
        <v>40</v>
      </c>
      <c r="AE4" s="102"/>
      <c r="AF4" s="103"/>
      <c r="AG4" s="101" t="s">
        <v>25</v>
      </c>
      <c r="AH4" s="102"/>
      <c r="AI4" s="103"/>
      <c r="AJ4" s="101" t="s">
        <v>26</v>
      </c>
      <c r="AK4" s="102"/>
      <c r="AL4" s="103"/>
      <c r="AM4" s="83" t="s">
        <v>21</v>
      </c>
      <c r="AN4" s="82" t="s">
        <v>21</v>
      </c>
      <c r="AO4" s="84"/>
      <c r="AQ4" s="86"/>
      <c r="AR4" s="86"/>
      <c r="AS4" s="86"/>
      <c r="AU4" s="86"/>
      <c r="AV4" s="86"/>
      <c r="AW4" s="86"/>
      <c r="AY4" s="86"/>
      <c r="AZ4" s="86"/>
      <c r="BA4" s="86"/>
      <c r="BC4" s="86"/>
      <c r="BD4" s="86"/>
      <c r="BE4" s="86"/>
      <c r="BG4" s="86"/>
      <c r="BH4" s="86"/>
      <c r="BI4" s="86"/>
      <c r="BK4" s="86"/>
      <c r="BL4" s="86"/>
      <c r="BM4" s="86"/>
      <c r="BO4" s="86"/>
      <c r="BP4" s="86"/>
      <c r="BQ4" s="86"/>
      <c r="BS4" s="86"/>
      <c r="BT4" s="86"/>
      <c r="BU4" s="86"/>
      <c r="BW4" s="86"/>
      <c r="BX4" s="86"/>
      <c r="BY4" s="86"/>
      <c r="CA4" s="86"/>
      <c r="CB4" s="86"/>
      <c r="CC4" s="86"/>
      <c r="CE4" s="86"/>
      <c r="CF4" s="86"/>
      <c r="CG4" s="86"/>
      <c r="CI4" s="86"/>
      <c r="CJ4" s="86"/>
      <c r="CK4" s="86"/>
      <c r="CM4" s="86"/>
      <c r="CN4" s="86"/>
      <c r="CO4" s="86"/>
      <c r="CQ4" s="86"/>
      <c r="CR4" s="86"/>
      <c r="CS4" s="86"/>
      <c r="CU4" s="86"/>
      <c r="CV4" s="86"/>
      <c r="CW4" s="86"/>
    </row>
    <row r="5" spans="1:180" ht="45" customHeight="1" thickBot="1" x14ac:dyDescent="0.35">
      <c r="A5" s="23" t="s">
        <v>1</v>
      </c>
      <c r="B5" s="63" t="s">
        <v>38</v>
      </c>
      <c r="C5" s="25" t="s">
        <v>2</v>
      </c>
      <c r="D5" s="24" t="s">
        <v>3</v>
      </c>
      <c r="E5" s="26" t="s">
        <v>4</v>
      </c>
      <c r="F5" s="25" t="s">
        <v>2</v>
      </c>
      <c r="G5" s="24" t="s">
        <v>3</v>
      </c>
      <c r="H5" s="26" t="s">
        <v>4</v>
      </c>
      <c r="I5" s="25" t="s">
        <v>2</v>
      </c>
      <c r="J5" s="24" t="s">
        <v>3</v>
      </c>
      <c r="K5" s="26" t="s">
        <v>4</v>
      </c>
      <c r="L5" s="25" t="s">
        <v>2</v>
      </c>
      <c r="M5" s="24" t="s">
        <v>3</v>
      </c>
      <c r="N5" s="26" t="s">
        <v>4</v>
      </c>
      <c r="O5" s="25" t="s">
        <v>2</v>
      </c>
      <c r="P5" s="24" t="s">
        <v>3</v>
      </c>
      <c r="Q5" s="26" t="s">
        <v>4</v>
      </c>
      <c r="R5" s="25" t="s">
        <v>2</v>
      </c>
      <c r="S5" s="24" t="s">
        <v>3</v>
      </c>
      <c r="T5" s="26" t="s">
        <v>4</v>
      </c>
      <c r="U5" s="25" t="s">
        <v>2</v>
      </c>
      <c r="V5" s="24" t="s">
        <v>3</v>
      </c>
      <c r="W5" s="26" t="s">
        <v>4</v>
      </c>
      <c r="X5" s="25" t="s">
        <v>2</v>
      </c>
      <c r="Y5" s="24" t="s">
        <v>3</v>
      </c>
      <c r="Z5" s="26" t="s">
        <v>4</v>
      </c>
      <c r="AA5" s="25" t="s">
        <v>2</v>
      </c>
      <c r="AB5" s="24" t="s">
        <v>3</v>
      </c>
      <c r="AC5" s="26" t="s">
        <v>4</v>
      </c>
      <c r="AD5" s="25" t="s">
        <v>2</v>
      </c>
      <c r="AE5" s="24" t="s">
        <v>3</v>
      </c>
      <c r="AF5" s="26" t="s">
        <v>4</v>
      </c>
      <c r="AG5" s="25" t="s">
        <v>2</v>
      </c>
      <c r="AH5" s="24" t="s">
        <v>3</v>
      </c>
      <c r="AI5" s="26" t="s">
        <v>4</v>
      </c>
      <c r="AJ5" s="25" t="s">
        <v>2</v>
      </c>
      <c r="AK5" s="24" t="s">
        <v>3</v>
      </c>
      <c r="AL5" s="26" t="s">
        <v>4</v>
      </c>
      <c r="AM5" s="25" t="s">
        <v>22</v>
      </c>
      <c r="AN5" s="26" t="s">
        <v>23</v>
      </c>
      <c r="AO5" s="5"/>
      <c r="AP5" s="2"/>
      <c r="AQ5" s="1"/>
      <c r="AR5" s="1"/>
      <c r="AS5" s="1"/>
      <c r="AT5" s="2"/>
      <c r="AU5" s="1"/>
      <c r="AV5" s="1"/>
      <c r="AW5" s="1"/>
      <c r="AX5" s="2"/>
      <c r="AY5" s="1"/>
      <c r="AZ5" s="1"/>
      <c r="BA5" s="1"/>
      <c r="BB5" s="2"/>
      <c r="BC5" s="1"/>
      <c r="BD5" s="1"/>
      <c r="BE5" s="1"/>
      <c r="BF5" s="2"/>
      <c r="BG5" s="1"/>
      <c r="BH5" s="1"/>
      <c r="BI5" s="1"/>
      <c r="BJ5" s="2"/>
      <c r="BK5" s="1"/>
      <c r="BL5" s="1"/>
      <c r="BM5" s="1"/>
      <c r="BN5" s="2"/>
      <c r="BO5" s="1"/>
      <c r="BP5" s="1"/>
      <c r="BQ5" s="1"/>
      <c r="BR5" s="2"/>
      <c r="BS5" s="1"/>
      <c r="BT5" s="1"/>
      <c r="BU5" s="1"/>
      <c r="BV5" s="2"/>
      <c r="BW5" s="1"/>
      <c r="BX5" s="1"/>
      <c r="BY5" s="1"/>
      <c r="BZ5" s="2"/>
      <c r="CA5" s="1"/>
      <c r="CB5" s="1"/>
      <c r="CC5" s="1"/>
      <c r="CD5" s="2"/>
      <c r="CE5" s="1"/>
      <c r="CF5" s="1"/>
      <c r="CG5" s="1"/>
      <c r="CH5" s="2"/>
      <c r="CI5" s="1"/>
      <c r="CJ5" s="1"/>
      <c r="CK5" s="1"/>
      <c r="CL5" s="2"/>
      <c r="CM5" s="1"/>
      <c r="CN5" s="1"/>
      <c r="CO5" s="1"/>
      <c r="CP5" s="2"/>
      <c r="CQ5" s="1"/>
      <c r="CR5" s="1"/>
      <c r="CS5" s="1"/>
      <c r="CT5" s="2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</row>
    <row r="6" spans="1:180" x14ac:dyDescent="0.3">
      <c r="A6" s="19">
        <v>2004</v>
      </c>
      <c r="B6" s="64" t="s">
        <v>5</v>
      </c>
      <c r="C6" s="45">
        <v>0</v>
      </c>
      <c r="D6" s="20">
        <v>0</v>
      </c>
      <c r="E6" s="46">
        <v>0</v>
      </c>
      <c r="F6" s="45">
        <v>0</v>
      </c>
      <c r="G6" s="20">
        <v>0</v>
      </c>
      <c r="H6" s="46">
        <v>0</v>
      </c>
      <c r="I6" s="45">
        <v>0</v>
      </c>
      <c r="J6" s="20">
        <v>0</v>
      </c>
      <c r="K6" s="46">
        <v>0</v>
      </c>
      <c r="L6" s="45">
        <v>0</v>
      </c>
      <c r="M6" s="20">
        <v>0</v>
      </c>
      <c r="N6" s="46">
        <v>0</v>
      </c>
      <c r="O6" s="45">
        <v>0</v>
      </c>
      <c r="P6" s="20">
        <v>0</v>
      </c>
      <c r="Q6" s="46">
        <v>0</v>
      </c>
      <c r="R6" s="45">
        <v>0</v>
      </c>
      <c r="S6" s="20">
        <v>0</v>
      </c>
      <c r="T6" s="46">
        <v>0</v>
      </c>
      <c r="U6" s="45">
        <v>0</v>
      </c>
      <c r="V6" s="20">
        <v>0</v>
      </c>
      <c r="W6" s="46">
        <v>0</v>
      </c>
      <c r="X6" s="45">
        <v>0</v>
      </c>
      <c r="Y6" s="20">
        <v>0</v>
      </c>
      <c r="Z6" s="46">
        <v>0</v>
      </c>
      <c r="AA6" s="45">
        <v>0</v>
      </c>
      <c r="AB6" s="20">
        <v>0</v>
      </c>
      <c r="AC6" s="46">
        <v>0</v>
      </c>
      <c r="AD6" s="45">
        <v>0</v>
      </c>
      <c r="AE6" s="20">
        <v>0</v>
      </c>
      <c r="AF6" s="46">
        <v>0</v>
      </c>
      <c r="AG6" s="45">
        <v>0</v>
      </c>
      <c r="AH6" s="20">
        <v>0</v>
      </c>
      <c r="AI6" s="46">
        <v>0</v>
      </c>
      <c r="AJ6" s="45">
        <v>0</v>
      </c>
      <c r="AK6" s="20">
        <v>0</v>
      </c>
      <c r="AL6" s="46">
        <v>0</v>
      </c>
      <c r="AM6" s="21">
        <f t="shared" ref="AM6:AM37" si="0">SUM(AJ6,AG6,C6)</f>
        <v>0</v>
      </c>
      <c r="AN6" s="22">
        <f t="shared" ref="AN6:AN37" si="1">SUM(AK6,AH6,D6)</f>
        <v>0</v>
      </c>
      <c r="AO6" s="5"/>
      <c r="AP6" s="2"/>
      <c r="AQ6" s="1"/>
      <c r="AR6" s="1"/>
      <c r="AS6" s="1"/>
      <c r="AT6" s="2"/>
      <c r="AU6" s="1"/>
      <c r="AV6" s="1"/>
      <c r="AW6" s="1"/>
      <c r="AX6" s="2"/>
      <c r="AY6" s="1"/>
      <c r="AZ6" s="1"/>
      <c r="BA6" s="1"/>
      <c r="BB6" s="2"/>
      <c r="BC6" s="1"/>
      <c r="BD6" s="1"/>
      <c r="BE6" s="1"/>
      <c r="BF6" s="2"/>
      <c r="BG6" s="1"/>
      <c r="BH6" s="1"/>
      <c r="BI6" s="1"/>
      <c r="BJ6" s="2"/>
      <c r="BK6" s="1"/>
      <c r="BL6" s="1"/>
      <c r="BM6" s="1"/>
      <c r="BN6" s="2"/>
      <c r="BO6" s="1"/>
      <c r="BP6" s="1"/>
      <c r="BQ6" s="1"/>
      <c r="BR6" s="2"/>
      <c r="BS6" s="1"/>
      <c r="BT6" s="1"/>
      <c r="BU6" s="1"/>
      <c r="BV6" s="2"/>
      <c r="BW6" s="1"/>
      <c r="BX6" s="1"/>
      <c r="BY6" s="1"/>
      <c r="BZ6" s="2"/>
      <c r="CA6" s="1"/>
      <c r="CB6" s="1"/>
      <c r="CC6" s="1"/>
      <c r="CD6" s="2"/>
      <c r="CE6" s="1"/>
      <c r="CF6" s="1"/>
      <c r="CG6" s="1"/>
      <c r="CH6" s="2"/>
      <c r="CI6" s="1"/>
      <c r="CJ6" s="1"/>
      <c r="CK6" s="1"/>
      <c r="CL6" s="2"/>
      <c r="CM6" s="1"/>
      <c r="CN6" s="1"/>
      <c r="CO6" s="1"/>
      <c r="CP6" s="2"/>
      <c r="CQ6" s="1"/>
      <c r="CR6" s="1"/>
      <c r="CS6" s="1"/>
      <c r="CT6" s="2"/>
      <c r="CU6" s="1"/>
      <c r="CV6" s="1"/>
      <c r="CW6" s="1"/>
    </row>
    <row r="7" spans="1:180" x14ac:dyDescent="0.3">
      <c r="A7" s="4">
        <v>2004</v>
      </c>
      <c r="B7" s="65" t="s">
        <v>6</v>
      </c>
      <c r="C7" s="47">
        <v>0</v>
      </c>
      <c r="D7" s="9">
        <v>0</v>
      </c>
      <c r="E7" s="48">
        <v>0</v>
      </c>
      <c r="F7" s="47">
        <v>0</v>
      </c>
      <c r="G7" s="9">
        <v>0</v>
      </c>
      <c r="H7" s="48">
        <v>0</v>
      </c>
      <c r="I7" s="47">
        <v>0</v>
      </c>
      <c r="J7" s="9">
        <v>0</v>
      </c>
      <c r="K7" s="48">
        <v>0</v>
      </c>
      <c r="L7" s="47">
        <v>0</v>
      </c>
      <c r="M7" s="9">
        <v>0</v>
      </c>
      <c r="N7" s="48">
        <v>0</v>
      </c>
      <c r="O7" s="47">
        <v>0</v>
      </c>
      <c r="P7" s="9">
        <v>0</v>
      </c>
      <c r="Q7" s="48">
        <v>0</v>
      </c>
      <c r="R7" s="47">
        <v>0</v>
      </c>
      <c r="S7" s="9">
        <v>0</v>
      </c>
      <c r="T7" s="48">
        <v>0</v>
      </c>
      <c r="U7" s="47">
        <v>0</v>
      </c>
      <c r="V7" s="9">
        <v>0</v>
      </c>
      <c r="W7" s="48">
        <v>0</v>
      </c>
      <c r="X7" s="47">
        <v>0</v>
      </c>
      <c r="Y7" s="9">
        <v>0</v>
      </c>
      <c r="Z7" s="48">
        <v>0</v>
      </c>
      <c r="AA7" s="47">
        <v>0</v>
      </c>
      <c r="AB7" s="9">
        <v>0</v>
      </c>
      <c r="AC7" s="48">
        <v>0</v>
      </c>
      <c r="AD7" s="47">
        <v>0</v>
      </c>
      <c r="AE7" s="9">
        <v>0</v>
      </c>
      <c r="AF7" s="48">
        <v>0</v>
      </c>
      <c r="AG7" s="47">
        <v>0</v>
      </c>
      <c r="AH7" s="9">
        <v>0</v>
      </c>
      <c r="AI7" s="48">
        <v>0</v>
      </c>
      <c r="AJ7" s="47">
        <v>0</v>
      </c>
      <c r="AK7" s="9">
        <v>0</v>
      </c>
      <c r="AL7" s="48">
        <v>0</v>
      </c>
      <c r="AM7" s="8">
        <f t="shared" si="0"/>
        <v>0</v>
      </c>
      <c r="AN7" s="16">
        <f t="shared" si="1"/>
        <v>0</v>
      </c>
      <c r="AO7" s="5"/>
      <c r="AP7" s="2"/>
      <c r="AQ7" s="1"/>
      <c r="AR7" s="1"/>
      <c r="AS7" s="1"/>
      <c r="AT7" s="2"/>
      <c r="AU7" s="1"/>
      <c r="AV7" s="1"/>
      <c r="AW7" s="1"/>
      <c r="AX7" s="2"/>
      <c r="AY7" s="1"/>
      <c r="AZ7" s="1"/>
      <c r="BA7" s="1"/>
      <c r="BB7" s="2"/>
      <c r="BC7" s="1"/>
      <c r="BD7" s="1"/>
      <c r="BE7" s="1"/>
      <c r="BF7" s="2"/>
      <c r="BG7" s="1"/>
      <c r="BH7" s="1"/>
      <c r="BI7" s="1"/>
      <c r="BJ7" s="2"/>
      <c r="BK7" s="1"/>
      <c r="BL7" s="1"/>
      <c r="BM7" s="1"/>
      <c r="BN7" s="2"/>
      <c r="BO7" s="1"/>
      <c r="BP7" s="1"/>
      <c r="BQ7" s="1"/>
      <c r="BR7" s="2"/>
      <c r="BS7" s="1"/>
      <c r="BT7" s="1"/>
      <c r="BU7" s="1"/>
      <c r="BV7" s="2"/>
      <c r="BW7" s="1"/>
      <c r="BX7" s="1"/>
      <c r="BY7" s="1"/>
      <c r="BZ7" s="2"/>
      <c r="CA7" s="1"/>
      <c r="CB7" s="1"/>
      <c r="CC7" s="1"/>
      <c r="CD7" s="2"/>
      <c r="CE7" s="1"/>
      <c r="CF7" s="1"/>
      <c r="CG7" s="1"/>
      <c r="CH7" s="2"/>
      <c r="CI7" s="1"/>
      <c r="CJ7" s="1"/>
      <c r="CK7" s="1"/>
      <c r="CL7" s="2"/>
      <c r="CM7" s="1"/>
      <c r="CN7" s="1"/>
      <c r="CO7" s="1"/>
      <c r="CP7" s="2"/>
      <c r="CQ7" s="1"/>
      <c r="CR7" s="1"/>
      <c r="CS7" s="1"/>
      <c r="CT7" s="2"/>
      <c r="CU7" s="1"/>
      <c r="CV7" s="1"/>
      <c r="CW7" s="1"/>
    </row>
    <row r="8" spans="1:180" x14ac:dyDescent="0.3">
      <c r="A8" s="4">
        <v>2004</v>
      </c>
      <c r="B8" s="65" t="s">
        <v>7</v>
      </c>
      <c r="C8" s="47">
        <v>0</v>
      </c>
      <c r="D8" s="9">
        <v>0</v>
      </c>
      <c r="E8" s="48">
        <v>0</v>
      </c>
      <c r="F8" s="47">
        <v>0</v>
      </c>
      <c r="G8" s="9">
        <v>0</v>
      </c>
      <c r="H8" s="48">
        <v>0</v>
      </c>
      <c r="I8" s="47">
        <v>0</v>
      </c>
      <c r="J8" s="9">
        <v>0</v>
      </c>
      <c r="K8" s="48">
        <v>0</v>
      </c>
      <c r="L8" s="47">
        <v>0</v>
      </c>
      <c r="M8" s="9">
        <v>0</v>
      </c>
      <c r="N8" s="48">
        <v>0</v>
      </c>
      <c r="O8" s="47">
        <v>0</v>
      </c>
      <c r="P8" s="9">
        <v>0</v>
      </c>
      <c r="Q8" s="48">
        <v>0</v>
      </c>
      <c r="R8" s="47">
        <v>0</v>
      </c>
      <c r="S8" s="9">
        <v>0</v>
      </c>
      <c r="T8" s="48">
        <v>0</v>
      </c>
      <c r="U8" s="47">
        <v>0</v>
      </c>
      <c r="V8" s="9">
        <v>0</v>
      </c>
      <c r="W8" s="48">
        <v>0</v>
      </c>
      <c r="X8" s="47">
        <v>0</v>
      </c>
      <c r="Y8" s="9">
        <v>0</v>
      </c>
      <c r="Z8" s="48">
        <v>0</v>
      </c>
      <c r="AA8" s="47">
        <v>0</v>
      </c>
      <c r="AB8" s="9">
        <v>0</v>
      </c>
      <c r="AC8" s="48">
        <v>0</v>
      </c>
      <c r="AD8" s="47">
        <v>0</v>
      </c>
      <c r="AE8" s="9">
        <v>0</v>
      </c>
      <c r="AF8" s="48">
        <v>0</v>
      </c>
      <c r="AG8" s="47">
        <v>0</v>
      </c>
      <c r="AH8" s="9">
        <v>0</v>
      </c>
      <c r="AI8" s="48">
        <v>0</v>
      </c>
      <c r="AJ8" s="47">
        <v>0</v>
      </c>
      <c r="AK8" s="9">
        <v>0</v>
      </c>
      <c r="AL8" s="48">
        <v>0</v>
      </c>
      <c r="AM8" s="8">
        <f t="shared" si="0"/>
        <v>0</v>
      </c>
      <c r="AN8" s="16">
        <f t="shared" si="1"/>
        <v>0</v>
      </c>
      <c r="AO8" s="5"/>
      <c r="AP8" s="2"/>
      <c r="AQ8" s="1"/>
      <c r="AR8" s="1"/>
      <c r="AS8" s="1"/>
      <c r="AT8" s="2"/>
      <c r="AU8" s="1"/>
      <c r="AV8" s="1"/>
      <c r="AW8" s="1"/>
      <c r="AX8" s="2"/>
      <c r="AY8" s="1"/>
      <c r="AZ8" s="1"/>
      <c r="BA8" s="1"/>
      <c r="BB8" s="2"/>
      <c r="BC8" s="1"/>
      <c r="BD8" s="1"/>
      <c r="BE8" s="1"/>
      <c r="BF8" s="2"/>
      <c r="BG8" s="1"/>
      <c r="BH8" s="1"/>
      <c r="BI8" s="1"/>
      <c r="BJ8" s="2"/>
      <c r="BK8" s="1"/>
      <c r="BL8" s="1"/>
      <c r="BM8" s="1"/>
      <c r="BN8" s="2"/>
      <c r="BO8" s="1"/>
      <c r="BP8" s="1"/>
      <c r="BQ8" s="1"/>
      <c r="BR8" s="2"/>
      <c r="BS8" s="1"/>
      <c r="BT8" s="1"/>
      <c r="BU8" s="1"/>
      <c r="BV8" s="2"/>
      <c r="BW8" s="1"/>
      <c r="BX8" s="1"/>
      <c r="BY8" s="1"/>
      <c r="BZ8" s="2"/>
      <c r="CA8" s="1"/>
      <c r="CB8" s="1"/>
      <c r="CC8" s="1"/>
      <c r="CD8" s="2"/>
      <c r="CE8" s="1"/>
      <c r="CF8" s="1"/>
      <c r="CG8" s="1"/>
      <c r="CH8" s="2"/>
      <c r="CI8" s="1"/>
      <c r="CJ8" s="1"/>
      <c r="CK8" s="1"/>
      <c r="CL8" s="2"/>
      <c r="CM8" s="1"/>
      <c r="CN8" s="1"/>
      <c r="CO8" s="1"/>
      <c r="CP8" s="2"/>
      <c r="CQ8" s="1"/>
      <c r="CR8" s="1"/>
      <c r="CS8" s="1"/>
      <c r="CT8" s="2"/>
      <c r="CU8" s="1"/>
      <c r="CV8" s="1"/>
      <c r="CW8" s="1"/>
    </row>
    <row r="9" spans="1:180" x14ac:dyDescent="0.3">
      <c r="A9" s="4">
        <v>2004</v>
      </c>
      <c r="B9" s="65" t="s">
        <v>8</v>
      </c>
      <c r="C9" s="47">
        <v>0</v>
      </c>
      <c r="D9" s="9">
        <v>0</v>
      </c>
      <c r="E9" s="48">
        <v>0</v>
      </c>
      <c r="F9" s="47">
        <v>0</v>
      </c>
      <c r="G9" s="9">
        <v>0</v>
      </c>
      <c r="H9" s="48">
        <v>0</v>
      </c>
      <c r="I9" s="47">
        <v>0</v>
      </c>
      <c r="J9" s="9">
        <v>0</v>
      </c>
      <c r="K9" s="48">
        <v>0</v>
      </c>
      <c r="L9" s="47">
        <v>0</v>
      </c>
      <c r="M9" s="9">
        <v>0</v>
      </c>
      <c r="N9" s="48">
        <v>0</v>
      </c>
      <c r="O9" s="47">
        <v>0</v>
      </c>
      <c r="P9" s="9">
        <v>0</v>
      </c>
      <c r="Q9" s="48">
        <v>0</v>
      </c>
      <c r="R9" s="47">
        <v>0</v>
      </c>
      <c r="S9" s="9">
        <v>0</v>
      </c>
      <c r="T9" s="48">
        <v>0</v>
      </c>
      <c r="U9" s="47">
        <v>0</v>
      </c>
      <c r="V9" s="9">
        <v>0</v>
      </c>
      <c r="W9" s="48">
        <v>0</v>
      </c>
      <c r="X9" s="47">
        <v>0</v>
      </c>
      <c r="Y9" s="9">
        <v>0</v>
      </c>
      <c r="Z9" s="48">
        <v>0</v>
      </c>
      <c r="AA9" s="47">
        <v>0</v>
      </c>
      <c r="AB9" s="9">
        <v>0</v>
      </c>
      <c r="AC9" s="48">
        <v>0</v>
      </c>
      <c r="AD9" s="47">
        <v>0</v>
      </c>
      <c r="AE9" s="9">
        <v>0</v>
      </c>
      <c r="AF9" s="48">
        <v>0</v>
      </c>
      <c r="AG9" s="47">
        <v>0</v>
      </c>
      <c r="AH9" s="9">
        <v>0</v>
      </c>
      <c r="AI9" s="48">
        <v>0</v>
      </c>
      <c r="AJ9" s="47">
        <v>0</v>
      </c>
      <c r="AK9" s="9">
        <v>0</v>
      </c>
      <c r="AL9" s="48">
        <v>0</v>
      </c>
      <c r="AM9" s="8">
        <f t="shared" si="0"/>
        <v>0</v>
      </c>
      <c r="AN9" s="16">
        <f t="shared" si="1"/>
        <v>0</v>
      </c>
      <c r="AO9" s="5"/>
      <c r="AP9" s="2"/>
      <c r="AQ9" s="1"/>
      <c r="AR9" s="1"/>
      <c r="AS9" s="1"/>
      <c r="AT9" s="2"/>
      <c r="AU9" s="1"/>
      <c r="AV9" s="1"/>
      <c r="AW9" s="1"/>
      <c r="AX9" s="2"/>
      <c r="AY9" s="1"/>
      <c r="AZ9" s="1"/>
      <c r="BA9" s="1"/>
      <c r="BB9" s="2"/>
      <c r="BC9" s="1"/>
      <c r="BD9" s="1"/>
      <c r="BE9" s="1"/>
      <c r="BF9" s="2"/>
      <c r="BG9" s="1"/>
      <c r="BH9" s="1"/>
      <c r="BI9" s="1"/>
      <c r="BJ9" s="2"/>
      <c r="BK9" s="1"/>
      <c r="BL9" s="1"/>
      <c r="BM9" s="1"/>
      <c r="BN9" s="2"/>
      <c r="BO9" s="1"/>
      <c r="BP9" s="1"/>
      <c r="BQ9" s="1"/>
      <c r="BR9" s="2"/>
      <c r="BS9" s="1"/>
      <c r="BT9" s="1"/>
      <c r="BU9" s="1"/>
      <c r="BV9" s="2"/>
      <c r="BW9" s="1"/>
      <c r="BX9" s="1"/>
      <c r="BY9" s="1"/>
      <c r="BZ9" s="2"/>
      <c r="CA9" s="1"/>
      <c r="CB9" s="1"/>
      <c r="CC9" s="1"/>
      <c r="CD9" s="2"/>
      <c r="CE9" s="1"/>
      <c r="CF9" s="1"/>
      <c r="CG9" s="1"/>
      <c r="CH9" s="2"/>
      <c r="CI9" s="1"/>
      <c r="CJ9" s="1"/>
      <c r="CK9" s="1"/>
      <c r="CL9" s="2"/>
      <c r="CM9" s="1"/>
      <c r="CN9" s="1"/>
      <c r="CO9" s="1"/>
      <c r="CP9" s="2"/>
      <c r="CQ9" s="1"/>
      <c r="CR9" s="1"/>
      <c r="CS9" s="1"/>
      <c r="CT9" s="2"/>
      <c r="CU9" s="1"/>
      <c r="CV9" s="1"/>
      <c r="CW9" s="1"/>
    </row>
    <row r="10" spans="1:180" x14ac:dyDescent="0.3">
      <c r="A10" s="4">
        <v>2004</v>
      </c>
      <c r="B10" s="65" t="s">
        <v>9</v>
      </c>
      <c r="C10" s="47">
        <v>0</v>
      </c>
      <c r="D10" s="9">
        <v>0</v>
      </c>
      <c r="E10" s="48">
        <v>0</v>
      </c>
      <c r="F10" s="47">
        <v>0</v>
      </c>
      <c r="G10" s="9">
        <v>0</v>
      </c>
      <c r="H10" s="48">
        <v>0</v>
      </c>
      <c r="I10" s="47">
        <v>0</v>
      </c>
      <c r="J10" s="9">
        <v>0</v>
      </c>
      <c r="K10" s="48">
        <v>0</v>
      </c>
      <c r="L10" s="47">
        <v>0</v>
      </c>
      <c r="M10" s="9">
        <v>0</v>
      </c>
      <c r="N10" s="48">
        <v>0</v>
      </c>
      <c r="O10" s="47">
        <v>0</v>
      </c>
      <c r="P10" s="9">
        <v>0</v>
      </c>
      <c r="Q10" s="48">
        <v>0</v>
      </c>
      <c r="R10" s="47">
        <v>0</v>
      </c>
      <c r="S10" s="9">
        <v>0</v>
      </c>
      <c r="T10" s="48">
        <v>0</v>
      </c>
      <c r="U10" s="47">
        <v>0</v>
      </c>
      <c r="V10" s="9">
        <v>0</v>
      </c>
      <c r="W10" s="48">
        <v>0</v>
      </c>
      <c r="X10" s="47">
        <v>0</v>
      </c>
      <c r="Y10" s="9">
        <v>0</v>
      </c>
      <c r="Z10" s="48">
        <v>0</v>
      </c>
      <c r="AA10" s="47">
        <v>0</v>
      </c>
      <c r="AB10" s="9">
        <v>0</v>
      </c>
      <c r="AC10" s="48">
        <v>0</v>
      </c>
      <c r="AD10" s="47">
        <v>0</v>
      </c>
      <c r="AE10" s="9">
        <v>0</v>
      </c>
      <c r="AF10" s="48">
        <v>0</v>
      </c>
      <c r="AG10" s="47">
        <v>0</v>
      </c>
      <c r="AH10" s="9">
        <v>0</v>
      </c>
      <c r="AI10" s="48">
        <v>0</v>
      </c>
      <c r="AJ10" s="47">
        <v>0</v>
      </c>
      <c r="AK10" s="9">
        <v>0</v>
      </c>
      <c r="AL10" s="48">
        <v>0</v>
      </c>
      <c r="AM10" s="8">
        <f t="shared" si="0"/>
        <v>0</v>
      </c>
      <c r="AN10" s="16">
        <f t="shared" si="1"/>
        <v>0</v>
      </c>
      <c r="AO10" s="5"/>
      <c r="AP10" s="2"/>
      <c r="AQ10" s="1"/>
      <c r="AR10" s="1"/>
      <c r="AS10" s="1"/>
      <c r="AT10" s="2"/>
      <c r="AU10" s="1"/>
      <c r="AV10" s="1"/>
      <c r="AW10" s="1"/>
      <c r="AX10" s="2"/>
      <c r="AY10" s="1"/>
      <c r="AZ10" s="1"/>
      <c r="BA10" s="1"/>
      <c r="BB10" s="2"/>
      <c r="BC10" s="1"/>
      <c r="BD10" s="1"/>
      <c r="BE10" s="1"/>
      <c r="BF10" s="2"/>
      <c r="BG10" s="1"/>
      <c r="BH10" s="1"/>
      <c r="BI10" s="1"/>
      <c r="BJ10" s="2"/>
      <c r="BK10" s="1"/>
      <c r="BL10" s="1"/>
      <c r="BM10" s="1"/>
      <c r="BN10" s="2"/>
      <c r="BO10" s="1"/>
      <c r="BP10" s="1"/>
      <c r="BQ10" s="1"/>
      <c r="BR10" s="2"/>
      <c r="BS10" s="1"/>
      <c r="BT10" s="1"/>
      <c r="BU10" s="1"/>
      <c r="BV10" s="2"/>
      <c r="BW10" s="1"/>
      <c r="BX10" s="1"/>
      <c r="BY10" s="1"/>
      <c r="BZ10" s="2"/>
      <c r="CA10" s="1"/>
      <c r="CB10" s="1"/>
      <c r="CC10" s="1"/>
      <c r="CD10" s="2"/>
      <c r="CE10" s="1"/>
      <c r="CF10" s="1"/>
      <c r="CG10" s="1"/>
      <c r="CH10" s="2"/>
      <c r="CI10" s="1"/>
      <c r="CJ10" s="1"/>
      <c r="CK10" s="1"/>
      <c r="CL10" s="2"/>
      <c r="CM10" s="1"/>
      <c r="CN10" s="1"/>
      <c r="CO10" s="1"/>
      <c r="CP10" s="2"/>
      <c r="CQ10" s="1"/>
      <c r="CR10" s="1"/>
      <c r="CS10" s="1"/>
      <c r="CT10" s="2"/>
      <c r="CU10" s="1"/>
      <c r="CV10" s="1"/>
      <c r="CW10" s="1"/>
    </row>
    <row r="11" spans="1:180" x14ac:dyDescent="0.3">
      <c r="A11" s="4">
        <v>2004</v>
      </c>
      <c r="B11" s="65" t="s">
        <v>10</v>
      </c>
      <c r="C11" s="47">
        <v>0</v>
      </c>
      <c r="D11" s="9">
        <v>0</v>
      </c>
      <c r="E11" s="48">
        <v>0</v>
      </c>
      <c r="F11" s="47">
        <v>0</v>
      </c>
      <c r="G11" s="9">
        <v>0</v>
      </c>
      <c r="H11" s="48">
        <v>0</v>
      </c>
      <c r="I11" s="47">
        <v>0</v>
      </c>
      <c r="J11" s="9">
        <v>0</v>
      </c>
      <c r="K11" s="48">
        <v>0</v>
      </c>
      <c r="L11" s="47">
        <v>0</v>
      </c>
      <c r="M11" s="9">
        <v>0</v>
      </c>
      <c r="N11" s="48">
        <v>0</v>
      </c>
      <c r="O11" s="47">
        <v>0</v>
      </c>
      <c r="P11" s="9">
        <v>0</v>
      </c>
      <c r="Q11" s="48">
        <v>0</v>
      </c>
      <c r="R11" s="47">
        <v>0</v>
      </c>
      <c r="S11" s="9">
        <v>0</v>
      </c>
      <c r="T11" s="48">
        <v>0</v>
      </c>
      <c r="U11" s="47">
        <v>0</v>
      </c>
      <c r="V11" s="9">
        <v>0</v>
      </c>
      <c r="W11" s="48">
        <v>0</v>
      </c>
      <c r="X11" s="47">
        <v>0</v>
      </c>
      <c r="Y11" s="9">
        <v>0</v>
      </c>
      <c r="Z11" s="48">
        <v>0</v>
      </c>
      <c r="AA11" s="47">
        <v>0</v>
      </c>
      <c r="AB11" s="9">
        <v>0</v>
      </c>
      <c r="AC11" s="48">
        <v>0</v>
      </c>
      <c r="AD11" s="47">
        <v>0</v>
      </c>
      <c r="AE11" s="9">
        <v>0</v>
      </c>
      <c r="AF11" s="48">
        <v>0</v>
      </c>
      <c r="AG11" s="47">
        <v>0</v>
      </c>
      <c r="AH11" s="9">
        <v>0</v>
      </c>
      <c r="AI11" s="48">
        <v>0</v>
      </c>
      <c r="AJ11" s="47">
        <v>0</v>
      </c>
      <c r="AK11" s="9">
        <v>0</v>
      </c>
      <c r="AL11" s="48">
        <v>0</v>
      </c>
      <c r="AM11" s="8">
        <f t="shared" si="0"/>
        <v>0</v>
      </c>
      <c r="AN11" s="16">
        <f t="shared" si="1"/>
        <v>0</v>
      </c>
      <c r="AO11" s="5"/>
      <c r="AP11" s="2"/>
      <c r="AQ11" s="1"/>
      <c r="AR11" s="1"/>
      <c r="AS11" s="1"/>
      <c r="AT11" s="2"/>
      <c r="AU11" s="1"/>
      <c r="AV11" s="1"/>
      <c r="AW11" s="1"/>
      <c r="AX11" s="2"/>
      <c r="AY11" s="1"/>
      <c r="AZ11" s="1"/>
      <c r="BA11" s="1"/>
      <c r="BB11" s="2"/>
      <c r="BC11" s="1"/>
      <c r="BD11" s="1"/>
      <c r="BE11" s="1"/>
      <c r="BF11" s="2"/>
      <c r="BG11" s="1"/>
      <c r="BH11" s="1"/>
      <c r="BI11" s="1"/>
      <c r="BJ11" s="2"/>
      <c r="BK11" s="1"/>
      <c r="BL11" s="1"/>
      <c r="BM11" s="1"/>
      <c r="BN11" s="2"/>
      <c r="BO11" s="1"/>
      <c r="BP11" s="1"/>
      <c r="BQ11" s="1"/>
      <c r="BR11" s="2"/>
      <c r="BS11" s="1"/>
      <c r="BT11" s="1"/>
      <c r="BU11" s="1"/>
      <c r="BV11" s="2"/>
      <c r="BW11" s="1"/>
      <c r="BX11" s="1"/>
      <c r="BY11" s="1"/>
      <c r="BZ11" s="2"/>
      <c r="CA11" s="1"/>
      <c r="CB11" s="1"/>
      <c r="CC11" s="1"/>
      <c r="CD11" s="2"/>
      <c r="CE11" s="1"/>
      <c r="CF11" s="1"/>
      <c r="CG11" s="1"/>
      <c r="CH11" s="2"/>
      <c r="CI11" s="1"/>
      <c r="CJ11" s="1"/>
      <c r="CK11" s="1"/>
      <c r="CL11" s="2"/>
      <c r="CM11" s="1"/>
      <c r="CN11" s="1"/>
      <c r="CO11" s="1"/>
      <c r="CP11" s="2"/>
      <c r="CQ11" s="1"/>
      <c r="CR11" s="1"/>
      <c r="CS11" s="1"/>
      <c r="CT11" s="2"/>
      <c r="CU11" s="1"/>
      <c r="CV11" s="1"/>
      <c r="CW11" s="1"/>
    </row>
    <row r="12" spans="1:180" x14ac:dyDescent="0.3">
      <c r="A12" s="4">
        <v>2004</v>
      </c>
      <c r="B12" s="65" t="s">
        <v>11</v>
      </c>
      <c r="C12" s="47">
        <v>0</v>
      </c>
      <c r="D12" s="9">
        <v>0</v>
      </c>
      <c r="E12" s="48">
        <v>0</v>
      </c>
      <c r="F12" s="47">
        <v>0</v>
      </c>
      <c r="G12" s="9">
        <v>0</v>
      </c>
      <c r="H12" s="48">
        <v>0</v>
      </c>
      <c r="I12" s="47">
        <v>0</v>
      </c>
      <c r="J12" s="9">
        <v>0</v>
      </c>
      <c r="K12" s="48">
        <v>0</v>
      </c>
      <c r="L12" s="47">
        <v>0</v>
      </c>
      <c r="M12" s="9">
        <v>0</v>
      </c>
      <c r="N12" s="48">
        <v>0</v>
      </c>
      <c r="O12" s="47">
        <v>0</v>
      </c>
      <c r="P12" s="9">
        <v>0</v>
      </c>
      <c r="Q12" s="48">
        <v>0</v>
      </c>
      <c r="R12" s="47">
        <v>0</v>
      </c>
      <c r="S12" s="9">
        <v>0</v>
      </c>
      <c r="T12" s="48">
        <v>0</v>
      </c>
      <c r="U12" s="47">
        <v>0</v>
      </c>
      <c r="V12" s="9">
        <v>0</v>
      </c>
      <c r="W12" s="48">
        <v>0</v>
      </c>
      <c r="X12" s="47">
        <v>0</v>
      </c>
      <c r="Y12" s="9">
        <v>0</v>
      </c>
      <c r="Z12" s="48">
        <v>0</v>
      </c>
      <c r="AA12" s="47">
        <v>0</v>
      </c>
      <c r="AB12" s="9">
        <v>0</v>
      </c>
      <c r="AC12" s="48">
        <v>0</v>
      </c>
      <c r="AD12" s="47">
        <v>0</v>
      </c>
      <c r="AE12" s="9">
        <v>0</v>
      </c>
      <c r="AF12" s="48">
        <v>0</v>
      </c>
      <c r="AG12" s="47">
        <v>0</v>
      </c>
      <c r="AH12" s="9">
        <v>0</v>
      </c>
      <c r="AI12" s="48">
        <v>0</v>
      </c>
      <c r="AJ12" s="47">
        <v>0</v>
      </c>
      <c r="AK12" s="9">
        <v>0</v>
      </c>
      <c r="AL12" s="48">
        <v>0</v>
      </c>
      <c r="AM12" s="8">
        <f t="shared" si="0"/>
        <v>0</v>
      </c>
      <c r="AN12" s="16">
        <f t="shared" si="1"/>
        <v>0</v>
      </c>
      <c r="AO12" s="5"/>
      <c r="AP12" s="2"/>
      <c r="AQ12" s="1"/>
      <c r="AR12" s="1"/>
      <c r="AS12" s="1"/>
      <c r="AT12" s="2"/>
      <c r="AU12" s="1"/>
      <c r="AV12" s="1"/>
      <c r="AW12" s="1"/>
      <c r="AX12" s="2"/>
      <c r="AY12" s="1"/>
      <c r="AZ12" s="1"/>
      <c r="BA12" s="1"/>
      <c r="BB12" s="2"/>
      <c r="BC12" s="1"/>
      <c r="BD12" s="1"/>
      <c r="BE12" s="1"/>
      <c r="BF12" s="2"/>
      <c r="BG12" s="1"/>
      <c r="BH12" s="1"/>
      <c r="BI12" s="1"/>
      <c r="BJ12" s="2"/>
      <c r="BK12" s="1"/>
      <c r="BL12" s="1"/>
      <c r="BM12" s="1"/>
      <c r="BN12" s="2"/>
      <c r="BO12" s="1"/>
      <c r="BP12" s="1"/>
      <c r="BQ12" s="1"/>
      <c r="BR12" s="2"/>
      <c r="BS12" s="1"/>
      <c r="BT12" s="1"/>
      <c r="BU12" s="1"/>
      <c r="BV12" s="2"/>
      <c r="BW12" s="1"/>
      <c r="BX12" s="1"/>
      <c r="BY12" s="1"/>
      <c r="BZ12" s="2"/>
      <c r="CA12" s="1"/>
      <c r="CB12" s="1"/>
      <c r="CC12" s="1"/>
      <c r="CD12" s="2"/>
      <c r="CE12" s="1"/>
      <c r="CF12" s="1"/>
      <c r="CG12" s="1"/>
      <c r="CH12" s="2"/>
      <c r="CI12" s="1"/>
      <c r="CJ12" s="1"/>
      <c r="CK12" s="1"/>
      <c r="CL12" s="2"/>
      <c r="CM12" s="1"/>
      <c r="CN12" s="1"/>
      <c r="CO12" s="1"/>
      <c r="CP12" s="2"/>
      <c r="CQ12" s="1"/>
      <c r="CR12" s="1"/>
      <c r="CS12" s="1"/>
      <c r="CT12" s="2"/>
      <c r="CU12" s="1"/>
      <c r="CV12" s="1"/>
      <c r="CW12" s="1"/>
    </row>
    <row r="13" spans="1:180" x14ac:dyDescent="0.3">
      <c r="A13" s="4">
        <v>2004</v>
      </c>
      <c r="B13" s="65" t="s">
        <v>12</v>
      </c>
      <c r="C13" s="47">
        <v>0</v>
      </c>
      <c r="D13" s="9">
        <v>0</v>
      </c>
      <c r="E13" s="48">
        <v>0</v>
      </c>
      <c r="F13" s="47">
        <v>0</v>
      </c>
      <c r="G13" s="9">
        <v>0</v>
      </c>
      <c r="H13" s="48">
        <v>0</v>
      </c>
      <c r="I13" s="47">
        <v>0</v>
      </c>
      <c r="J13" s="9">
        <v>0</v>
      </c>
      <c r="K13" s="48">
        <v>0</v>
      </c>
      <c r="L13" s="47">
        <v>0</v>
      </c>
      <c r="M13" s="9">
        <v>0</v>
      </c>
      <c r="N13" s="48">
        <v>0</v>
      </c>
      <c r="O13" s="47">
        <v>0</v>
      </c>
      <c r="P13" s="9">
        <v>0</v>
      </c>
      <c r="Q13" s="48">
        <v>0</v>
      </c>
      <c r="R13" s="47">
        <v>0</v>
      </c>
      <c r="S13" s="9">
        <v>0</v>
      </c>
      <c r="T13" s="48">
        <v>0</v>
      </c>
      <c r="U13" s="47">
        <v>0</v>
      </c>
      <c r="V13" s="9">
        <v>0</v>
      </c>
      <c r="W13" s="48">
        <v>0</v>
      </c>
      <c r="X13" s="47">
        <v>0</v>
      </c>
      <c r="Y13" s="9">
        <v>0</v>
      </c>
      <c r="Z13" s="48">
        <v>0</v>
      </c>
      <c r="AA13" s="47">
        <v>0</v>
      </c>
      <c r="AB13" s="9">
        <v>0</v>
      </c>
      <c r="AC13" s="48">
        <v>0</v>
      </c>
      <c r="AD13" s="47">
        <v>0</v>
      </c>
      <c r="AE13" s="9">
        <v>0</v>
      </c>
      <c r="AF13" s="48">
        <v>0</v>
      </c>
      <c r="AG13" s="47">
        <v>0</v>
      </c>
      <c r="AH13" s="9">
        <v>0</v>
      </c>
      <c r="AI13" s="48">
        <v>0</v>
      </c>
      <c r="AJ13" s="47">
        <v>0</v>
      </c>
      <c r="AK13" s="9">
        <v>0</v>
      </c>
      <c r="AL13" s="48">
        <v>0</v>
      </c>
      <c r="AM13" s="8">
        <f t="shared" si="0"/>
        <v>0</v>
      </c>
      <c r="AN13" s="16">
        <f t="shared" si="1"/>
        <v>0</v>
      </c>
      <c r="AO13" s="5"/>
      <c r="AP13" s="2"/>
      <c r="AQ13" s="1"/>
      <c r="AR13" s="1"/>
      <c r="AS13" s="1"/>
      <c r="AT13" s="2"/>
      <c r="AU13" s="1"/>
      <c r="AV13" s="1"/>
      <c r="AW13" s="1"/>
      <c r="AX13" s="2"/>
      <c r="AY13" s="1"/>
      <c r="AZ13" s="1"/>
      <c r="BA13" s="1"/>
      <c r="BB13" s="2"/>
      <c r="BC13" s="1"/>
      <c r="BD13" s="1"/>
      <c r="BE13" s="1"/>
      <c r="BF13" s="2"/>
      <c r="BG13" s="1"/>
      <c r="BH13" s="1"/>
      <c r="BI13" s="1"/>
      <c r="BJ13" s="2"/>
      <c r="BK13" s="1"/>
      <c r="BL13" s="1"/>
      <c r="BM13" s="1"/>
      <c r="BN13" s="2"/>
      <c r="BO13" s="1"/>
      <c r="BP13" s="1"/>
      <c r="BQ13" s="1"/>
      <c r="BR13" s="2"/>
      <c r="BS13" s="1"/>
      <c r="BT13" s="1"/>
      <c r="BU13" s="1"/>
      <c r="BV13" s="2"/>
      <c r="BW13" s="1"/>
      <c r="BX13" s="1"/>
      <c r="BY13" s="1"/>
      <c r="BZ13" s="2"/>
      <c r="CA13" s="1"/>
      <c r="CB13" s="1"/>
      <c r="CC13" s="1"/>
      <c r="CD13" s="2"/>
      <c r="CE13" s="1"/>
      <c r="CF13" s="1"/>
      <c r="CG13" s="1"/>
      <c r="CH13" s="2"/>
      <c r="CI13" s="1"/>
      <c r="CJ13" s="1"/>
      <c r="CK13" s="1"/>
      <c r="CL13" s="2"/>
      <c r="CM13" s="1"/>
      <c r="CN13" s="1"/>
      <c r="CO13" s="1"/>
      <c r="CP13" s="2"/>
      <c r="CQ13" s="1"/>
      <c r="CR13" s="1"/>
      <c r="CS13" s="1"/>
      <c r="CT13" s="2"/>
      <c r="CU13" s="1"/>
      <c r="CV13" s="1"/>
      <c r="CW13" s="1"/>
    </row>
    <row r="14" spans="1:180" x14ac:dyDescent="0.3">
      <c r="A14" s="4">
        <v>2004</v>
      </c>
      <c r="B14" s="65" t="s">
        <v>13</v>
      </c>
      <c r="C14" s="47">
        <v>0</v>
      </c>
      <c r="D14" s="9">
        <v>0</v>
      </c>
      <c r="E14" s="48">
        <v>0</v>
      </c>
      <c r="F14" s="47">
        <v>0</v>
      </c>
      <c r="G14" s="9">
        <v>0</v>
      </c>
      <c r="H14" s="48">
        <v>0</v>
      </c>
      <c r="I14" s="47">
        <v>0</v>
      </c>
      <c r="J14" s="9">
        <v>0</v>
      </c>
      <c r="K14" s="48">
        <v>0</v>
      </c>
      <c r="L14" s="47">
        <v>0</v>
      </c>
      <c r="M14" s="9">
        <v>0</v>
      </c>
      <c r="N14" s="48">
        <v>0</v>
      </c>
      <c r="O14" s="47">
        <v>0</v>
      </c>
      <c r="P14" s="9">
        <v>0</v>
      </c>
      <c r="Q14" s="48">
        <v>0</v>
      </c>
      <c r="R14" s="47">
        <v>0</v>
      </c>
      <c r="S14" s="9">
        <v>0</v>
      </c>
      <c r="T14" s="48">
        <v>0</v>
      </c>
      <c r="U14" s="47">
        <v>0</v>
      </c>
      <c r="V14" s="9">
        <v>0</v>
      </c>
      <c r="W14" s="48">
        <v>0</v>
      </c>
      <c r="X14" s="47">
        <v>0</v>
      </c>
      <c r="Y14" s="9">
        <v>0</v>
      </c>
      <c r="Z14" s="48">
        <v>0</v>
      </c>
      <c r="AA14" s="47">
        <v>0</v>
      </c>
      <c r="AB14" s="9">
        <v>0</v>
      </c>
      <c r="AC14" s="48">
        <v>0</v>
      </c>
      <c r="AD14" s="47">
        <v>0</v>
      </c>
      <c r="AE14" s="9">
        <v>0</v>
      </c>
      <c r="AF14" s="48">
        <v>0</v>
      </c>
      <c r="AG14" s="47">
        <v>0</v>
      </c>
      <c r="AH14" s="9">
        <v>0</v>
      </c>
      <c r="AI14" s="48">
        <v>0</v>
      </c>
      <c r="AJ14" s="47">
        <v>0</v>
      </c>
      <c r="AK14" s="9">
        <v>0</v>
      </c>
      <c r="AL14" s="48">
        <v>0</v>
      </c>
      <c r="AM14" s="8">
        <f t="shared" si="0"/>
        <v>0</v>
      </c>
      <c r="AN14" s="16">
        <f t="shared" si="1"/>
        <v>0</v>
      </c>
      <c r="AO14" s="5"/>
      <c r="AP14" s="2"/>
      <c r="AQ14" s="1"/>
      <c r="AR14" s="1"/>
      <c r="AS14" s="1"/>
      <c r="AT14" s="2"/>
      <c r="AU14" s="1"/>
      <c r="AV14" s="1"/>
      <c r="AW14" s="1"/>
      <c r="AX14" s="2"/>
      <c r="AY14" s="1"/>
      <c r="AZ14" s="1"/>
      <c r="BA14" s="1"/>
      <c r="BB14" s="2"/>
      <c r="BC14" s="1"/>
      <c r="BD14" s="1"/>
      <c r="BE14" s="1"/>
      <c r="BF14" s="2"/>
      <c r="BG14" s="1"/>
      <c r="BH14" s="1"/>
      <c r="BI14" s="1"/>
      <c r="BJ14" s="2"/>
      <c r="BK14" s="1"/>
      <c r="BL14" s="1"/>
      <c r="BM14" s="1"/>
      <c r="BN14" s="2"/>
      <c r="BO14" s="1"/>
      <c r="BP14" s="1"/>
      <c r="BQ14" s="1"/>
      <c r="BR14" s="2"/>
      <c r="BS14" s="1"/>
      <c r="BT14" s="1"/>
      <c r="BU14" s="1"/>
      <c r="BV14" s="2"/>
      <c r="BW14" s="1"/>
      <c r="BX14" s="1"/>
      <c r="BY14" s="1"/>
      <c r="BZ14" s="2"/>
      <c r="CA14" s="1"/>
      <c r="CB14" s="1"/>
      <c r="CC14" s="1"/>
      <c r="CD14" s="2"/>
      <c r="CE14" s="1"/>
      <c r="CF14" s="1"/>
      <c r="CG14" s="1"/>
      <c r="CH14" s="2"/>
      <c r="CI14" s="1"/>
      <c r="CJ14" s="1"/>
      <c r="CK14" s="1"/>
      <c r="CL14" s="2"/>
      <c r="CM14" s="1"/>
      <c r="CN14" s="1"/>
      <c r="CO14" s="1"/>
      <c r="CP14" s="2"/>
      <c r="CQ14" s="1"/>
      <c r="CR14" s="1"/>
      <c r="CS14" s="1"/>
      <c r="CT14" s="2"/>
      <c r="CU14" s="1"/>
      <c r="CV14" s="1"/>
      <c r="CW14" s="1"/>
    </row>
    <row r="15" spans="1:180" x14ac:dyDescent="0.3">
      <c r="A15" s="4">
        <v>2004</v>
      </c>
      <c r="B15" s="65" t="s">
        <v>14</v>
      </c>
      <c r="C15" s="47">
        <v>0</v>
      </c>
      <c r="D15" s="9">
        <v>0</v>
      </c>
      <c r="E15" s="48">
        <v>0</v>
      </c>
      <c r="F15" s="47">
        <v>0</v>
      </c>
      <c r="G15" s="9">
        <v>0</v>
      </c>
      <c r="H15" s="48">
        <v>0</v>
      </c>
      <c r="I15" s="47">
        <v>0</v>
      </c>
      <c r="J15" s="9">
        <v>0</v>
      </c>
      <c r="K15" s="48">
        <v>0</v>
      </c>
      <c r="L15" s="47">
        <v>0</v>
      </c>
      <c r="M15" s="9">
        <v>0</v>
      </c>
      <c r="N15" s="48">
        <v>0</v>
      </c>
      <c r="O15" s="47">
        <v>0</v>
      </c>
      <c r="P15" s="9">
        <v>0</v>
      </c>
      <c r="Q15" s="48">
        <v>0</v>
      </c>
      <c r="R15" s="47">
        <v>0</v>
      </c>
      <c r="S15" s="9">
        <v>0</v>
      </c>
      <c r="T15" s="48">
        <v>0</v>
      </c>
      <c r="U15" s="47">
        <v>0</v>
      </c>
      <c r="V15" s="9">
        <v>0</v>
      </c>
      <c r="W15" s="48">
        <v>0</v>
      </c>
      <c r="X15" s="47">
        <v>0</v>
      </c>
      <c r="Y15" s="9">
        <v>0</v>
      </c>
      <c r="Z15" s="48">
        <v>0</v>
      </c>
      <c r="AA15" s="47">
        <v>0</v>
      </c>
      <c r="AB15" s="9">
        <v>0</v>
      </c>
      <c r="AC15" s="48">
        <v>0</v>
      </c>
      <c r="AD15" s="47">
        <v>0</v>
      </c>
      <c r="AE15" s="9">
        <v>0</v>
      </c>
      <c r="AF15" s="48">
        <v>0</v>
      </c>
      <c r="AG15" s="47">
        <v>0</v>
      </c>
      <c r="AH15" s="9">
        <v>0</v>
      </c>
      <c r="AI15" s="48">
        <v>0</v>
      </c>
      <c r="AJ15" s="47">
        <v>0</v>
      </c>
      <c r="AK15" s="9">
        <v>0</v>
      </c>
      <c r="AL15" s="48">
        <v>0</v>
      </c>
      <c r="AM15" s="8">
        <f t="shared" si="0"/>
        <v>0</v>
      </c>
      <c r="AN15" s="16">
        <f t="shared" si="1"/>
        <v>0</v>
      </c>
      <c r="AO15" s="5"/>
      <c r="AP15" s="2"/>
      <c r="AQ15" s="1"/>
      <c r="AR15" s="1"/>
      <c r="AS15" s="1"/>
      <c r="AT15" s="2"/>
      <c r="AU15" s="1"/>
      <c r="AV15" s="1"/>
      <c r="AW15" s="1"/>
      <c r="AX15" s="2"/>
      <c r="AY15" s="1"/>
      <c r="AZ15" s="1"/>
      <c r="BA15" s="1"/>
      <c r="BB15" s="2"/>
      <c r="BC15" s="1"/>
      <c r="BD15" s="1"/>
      <c r="BE15" s="1"/>
      <c r="BF15" s="2"/>
      <c r="BG15" s="1"/>
      <c r="BH15" s="1"/>
      <c r="BI15" s="1"/>
      <c r="BJ15" s="2"/>
      <c r="BK15" s="1"/>
      <c r="BL15" s="1"/>
      <c r="BM15" s="1"/>
      <c r="BN15" s="2"/>
      <c r="BO15" s="1"/>
      <c r="BP15" s="1"/>
      <c r="BQ15" s="1"/>
      <c r="BR15" s="2"/>
      <c r="BS15" s="1"/>
      <c r="BT15" s="1"/>
      <c r="BU15" s="1"/>
      <c r="BV15" s="2"/>
      <c r="BW15" s="1"/>
      <c r="BX15" s="1"/>
      <c r="BY15" s="1"/>
      <c r="BZ15" s="2"/>
      <c r="CA15" s="1"/>
      <c r="CB15" s="1"/>
      <c r="CC15" s="1"/>
      <c r="CD15" s="2"/>
      <c r="CE15" s="1"/>
      <c r="CF15" s="1"/>
      <c r="CG15" s="1"/>
      <c r="CH15" s="2"/>
      <c r="CI15" s="1"/>
      <c r="CJ15" s="1"/>
      <c r="CK15" s="1"/>
      <c r="CL15" s="2"/>
      <c r="CM15" s="1"/>
      <c r="CN15" s="1"/>
      <c r="CO15" s="1"/>
      <c r="CP15" s="2"/>
      <c r="CQ15" s="1"/>
      <c r="CR15" s="1"/>
      <c r="CS15" s="1"/>
      <c r="CT15" s="2"/>
      <c r="CU15" s="1"/>
      <c r="CV15" s="1"/>
      <c r="CW15" s="1"/>
    </row>
    <row r="16" spans="1:180" x14ac:dyDescent="0.3">
      <c r="A16" s="4">
        <v>2004</v>
      </c>
      <c r="B16" s="65" t="s">
        <v>15</v>
      </c>
      <c r="C16" s="47">
        <v>0</v>
      </c>
      <c r="D16" s="9">
        <v>0</v>
      </c>
      <c r="E16" s="48">
        <v>0</v>
      </c>
      <c r="F16" s="47">
        <v>0</v>
      </c>
      <c r="G16" s="9">
        <v>0</v>
      </c>
      <c r="H16" s="48">
        <v>0</v>
      </c>
      <c r="I16" s="47">
        <v>0</v>
      </c>
      <c r="J16" s="9">
        <v>0</v>
      </c>
      <c r="K16" s="48">
        <v>0</v>
      </c>
      <c r="L16" s="47">
        <v>0</v>
      </c>
      <c r="M16" s="9">
        <v>0</v>
      </c>
      <c r="N16" s="48">
        <v>0</v>
      </c>
      <c r="O16" s="47">
        <v>0</v>
      </c>
      <c r="P16" s="9">
        <v>0</v>
      </c>
      <c r="Q16" s="48">
        <v>0</v>
      </c>
      <c r="R16" s="47">
        <v>0</v>
      </c>
      <c r="S16" s="9">
        <v>0</v>
      </c>
      <c r="T16" s="48">
        <v>0</v>
      </c>
      <c r="U16" s="47">
        <v>0</v>
      </c>
      <c r="V16" s="9">
        <v>0</v>
      </c>
      <c r="W16" s="48">
        <v>0</v>
      </c>
      <c r="X16" s="47">
        <v>0</v>
      </c>
      <c r="Y16" s="9">
        <v>0</v>
      </c>
      <c r="Z16" s="48">
        <v>0</v>
      </c>
      <c r="AA16" s="47">
        <v>0</v>
      </c>
      <c r="AB16" s="9">
        <v>0</v>
      </c>
      <c r="AC16" s="48">
        <v>0</v>
      </c>
      <c r="AD16" s="47">
        <v>0</v>
      </c>
      <c r="AE16" s="9">
        <v>0</v>
      </c>
      <c r="AF16" s="48">
        <v>0</v>
      </c>
      <c r="AG16" s="47">
        <v>0</v>
      </c>
      <c r="AH16" s="9">
        <v>0</v>
      </c>
      <c r="AI16" s="48">
        <v>0</v>
      </c>
      <c r="AJ16" s="47">
        <v>0</v>
      </c>
      <c r="AK16" s="9">
        <v>0</v>
      </c>
      <c r="AL16" s="48">
        <v>0</v>
      </c>
      <c r="AM16" s="8">
        <f t="shared" si="0"/>
        <v>0</v>
      </c>
      <c r="AN16" s="16">
        <f t="shared" si="1"/>
        <v>0</v>
      </c>
      <c r="AO16" s="5"/>
      <c r="AP16" s="2"/>
      <c r="AQ16" s="1"/>
      <c r="AR16" s="1"/>
      <c r="AS16" s="1"/>
      <c r="AT16" s="2"/>
      <c r="AU16" s="1"/>
      <c r="AV16" s="1"/>
      <c r="AW16" s="1"/>
      <c r="AX16" s="2"/>
      <c r="AY16" s="1"/>
      <c r="AZ16" s="1"/>
      <c r="BA16" s="1"/>
      <c r="BB16" s="2"/>
      <c r="BC16" s="1"/>
      <c r="BD16" s="1"/>
      <c r="BE16" s="1"/>
      <c r="BF16" s="2"/>
      <c r="BG16" s="1"/>
      <c r="BH16" s="1"/>
      <c r="BI16" s="1"/>
      <c r="BJ16" s="2"/>
      <c r="BK16" s="1"/>
      <c r="BL16" s="1"/>
      <c r="BM16" s="1"/>
      <c r="BN16" s="2"/>
      <c r="BO16" s="1"/>
      <c r="BP16" s="1"/>
      <c r="BQ16" s="1"/>
      <c r="BR16" s="2"/>
      <c r="BS16" s="1"/>
      <c r="BT16" s="1"/>
      <c r="BU16" s="1"/>
      <c r="BV16" s="2"/>
      <c r="BW16" s="1"/>
      <c r="BX16" s="1"/>
      <c r="BY16" s="1"/>
      <c r="BZ16" s="2"/>
      <c r="CA16" s="1"/>
      <c r="CB16" s="1"/>
      <c r="CC16" s="1"/>
      <c r="CD16" s="2"/>
      <c r="CE16" s="1"/>
      <c r="CF16" s="1"/>
      <c r="CG16" s="1"/>
      <c r="CH16" s="2"/>
      <c r="CI16" s="1"/>
      <c r="CJ16" s="1"/>
      <c r="CK16" s="1"/>
      <c r="CL16" s="2"/>
      <c r="CM16" s="1"/>
      <c r="CN16" s="1"/>
      <c r="CO16" s="1"/>
      <c r="CP16" s="2"/>
      <c r="CQ16" s="1"/>
      <c r="CR16" s="1"/>
      <c r="CS16" s="1"/>
      <c r="CT16" s="2"/>
      <c r="CU16" s="1"/>
      <c r="CV16" s="1"/>
      <c r="CW16" s="1"/>
    </row>
    <row r="17" spans="1:176" x14ac:dyDescent="0.3">
      <c r="A17" s="4">
        <v>2004</v>
      </c>
      <c r="B17" s="65" t="s">
        <v>16</v>
      </c>
      <c r="C17" s="47">
        <v>0</v>
      </c>
      <c r="D17" s="9">
        <v>0</v>
      </c>
      <c r="E17" s="48">
        <v>0</v>
      </c>
      <c r="F17" s="47">
        <v>0</v>
      </c>
      <c r="G17" s="9">
        <v>0</v>
      </c>
      <c r="H17" s="48">
        <v>0</v>
      </c>
      <c r="I17" s="47">
        <v>0</v>
      </c>
      <c r="J17" s="9">
        <v>0</v>
      </c>
      <c r="K17" s="48">
        <v>0</v>
      </c>
      <c r="L17" s="47">
        <v>0</v>
      </c>
      <c r="M17" s="9">
        <v>0</v>
      </c>
      <c r="N17" s="48">
        <v>0</v>
      </c>
      <c r="O17" s="47">
        <v>0</v>
      </c>
      <c r="P17" s="9">
        <v>0</v>
      </c>
      <c r="Q17" s="48">
        <v>0</v>
      </c>
      <c r="R17" s="47">
        <v>0</v>
      </c>
      <c r="S17" s="9">
        <v>0</v>
      </c>
      <c r="T17" s="48">
        <v>0</v>
      </c>
      <c r="U17" s="47">
        <v>0</v>
      </c>
      <c r="V17" s="9">
        <v>0</v>
      </c>
      <c r="W17" s="48">
        <v>0</v>
      </c>
      <c r="X17" s="47">
        <v>0</v>
      </c>
      <c r="Y17" s="9">
        <v>0</v>
      </c>
      <c r="Z17" s="48">
        <v>0</v>
      </c>
      <c r="AA17" s="47">
        <v>0</v>
      </c>
      <c r="AB17" s="9">
        <v>0</v>
      </c>
      <c r="AC17" s="48">
        <v>0</v>
      </c>
      <c r="AD17" s="47">
        <v>0</v>
      </c>
      <c r="AE17" s="9">
        <v>0</v>
      </c>
      <c r="AF17" s="48">
        <v>0</v>
      </c>
      <c r="AG17" s="47">
        <v>0</v>
      </c>
      <c r="AH17" s="9">
        <v>0</v>
      </c>
      <c r="AI17" s="48">
        <v>0</v>
      </c>
      <c r="AJ17" s="47">
        <v>0</v>
      </c>
      <c r="AK17" s="9">
        <v>0</v>
      </c>
      <c r="AL17" s="48">
        <v>0</v>
      </c>
      <c r="AM17" s="8">
        <f t="shared" si="0"/>
        <v>0</v>
      </c>
      <c r="AN17" s="16">
        <f t="shared" si="1"/>
        <v>0</v>
      </c>
      <c r="AO17" s="5"/>
      <c r="AP17" s="2"/>
      <c r="AQ17" s="1"/>
      <c r="AR17" s="1"/>
      <c r="AS17" s="1"/>
      <c r="AT17" s="2"/>
      <c r="AU17" s="1"/>
      <c r="AV17" s="1"/>
      <c r="AW17" s="1"/>
      <c r="AX17" s="2"/>
      <c r="AY17" s="1"/>
      <c r="AZ17" s="1"/>
      <c r="BA17" s="1"/>
      <c r="BB17" s="2"/>
      <c r="BC17" s="1"/>
      <c r="BD17" s="1"/>
      <c r="BE17" s="1"/>
      <c r="BF17" s="2"/>
      <c r="BG17" s="1"/>
      <c r="BH17" s="1"/>
      <c r="BI17" s="1"/>
      <c r="BJ17" s="2"/>
      <c r="BK17" s="1"/>
      <c r="BL17" s="1"/>
      <c r="BM17" s="1"/>
      <c r="BN17" s="2"/>
      <c r="BO17" s="1"/>
      <c r="BP17" s="1"/>
      <c r="BQ17" s="1"/>
      <c r="BR17" s="2"/>
      <c r="BS17" s="1"/>
      <c r="BT17" s="1"/>
      <c r="BU17" s="1"/>
      <c r="BV17" s="2"/>
      <c r="BW17" s="1"/>
      <c r="BX17" s="1"/>
      <c r="BY17" s="1"/>
      <c r="BZ17" s="2"/>
      <c r="CA17" s="1"/>
      <c r="CB17" s="1"/>
      <c r="CC17" s="1"/>
      <c r="CD17" s="2"/>
      <c r="CE17" s="1"/>
      <c r="CF17" s="1"/>
      <c r="CG17" s="1"/>
      <c r="CH17" s="2"/>
      <c r="CI17" s="1"/>
      <c r="CJ17" s="1"/>
      <c r="CK17" s="1"/>
      <c r="CL17" s="2"/>
      <c r="CM17" s="1"/>
      <c r="CN17" s="1"/>
      <c r="CO17" s="1"/>
      <c r="CP17" s="2"/>
      <c r="CQ17" s="1"/>
      <c r="CR17" s="1"/>
      <c r="CS17" s="1"/>
      <c r="CT17" s="2"/>
      <c r="CU17" s="1"/>
      <c r="CV17" s="1"/>
      <c r="CW17" s="1"/>
    </row>
    <row r="18" spans="1:176" ht="15" thickBot="1" x14ac:dyDescent="0.35">
      <c r="A18" s="39"/>
      <c r="B18" s="66" t="s">
        <v>17</v>
      </c>
      <c r="C18" s="61">
        <f>SUM(C6:C17)</f>
        <v>0</v>
      </c>
      <c r="D18" s="40">
        <f>SUM(D6:D17)</f>
        <v>0</v>
      </c>
      <c r="E18" s="62"/>
      <c r="F18" s="61">
        <f>SUM(F6:F17)</f>
        <v>0</v>
      </c>
      <c r="G18" s="40">
        <f>SUM(G6:G17)</f>
        <v>0</v>
      </c>
      <c r="H18" s="62"/>
      <c r="I18" s="61">
        <f>SUM(I6:I17)</f>
        <v>0</v>
      </c>
      <c r="J18" s="40">
        <f>SUM(J6:J17)</f>
        <v>0</v>
      </c>
      <c r="K18" s="62"/>
      <c r="L18" s="61">
        <f>SUM(L6:L17)</f>
        <v>0</v>
      </c>
      <c r="M18" s="40">
        <f>SUM(M6:M17)</f>
        <v>0</v>
      </c>
      <c r="N18" s="62"/>
      <c r="O18" s="61">
        <f>SUM(O6:O17)</f>
        <v>0</v>
      </c>
      <c r="P18" s="40">
        <f>SUM(P6:P17)</f>
        <v>0</v>
      </c>
      <c r="Q18" s="62"/>
      <c r="R18" s="61">
        <f>SUM(R6:R17)</f>
        <v>0</v>
      </c>
      <c r="S18" s="40">
        <f>SUM(S6:S17)</f>
        <v>0</v>
      </c>
      <c r="T18" s="62"/>
      <c r="U18" s="61">
        <f>SUM(U6:U17)</f>
        <v>0</v>
      </c>
      <c r="V18" s="40">
        <f>SUM(V6:V17)</f>
        <v>0</v>
      </c>
      <c r="W18" s="62"/>
      <c r="X18" s="61">
        <f>SUM(X6:X17)</f>
        <v>0</v>
      </c>
      <c r="Y18" s="40">
        <f>SUM(Y6:Y17)</f>
        <v>0</v>
      </c>
      <c r="Z18" s="62"/>
      <c r="AA18" s="61">
        <f>SUM(AA6:AA17)</f>
        <v>0</v>
      </c>
      <c r="AB18" s="40">
        <f>SUM(AB6:AB17)</f>
        <v>0</v>
      </c>
      <c r="AC18" s="62"/>
      <c r="AD18" s="61">
        <f>SUM(AD6:AD17)</f>
        <v>0</v>
      </c>
      <c r="AE18" s="40">
        <f>SUM(AE6:AE17)</f>
        <v>0</v>
      </c>
      <c r="AF18" s="62"/>
      <c r="AG18" s="61">
        <f>SUM(AG6:AG17)</f>
        <v>0</v>
      </c>
      <c r="AH18" s="40">
        <f>SUM(AH6:AH17)</f>
        <v>0</v>
      </c>
      <c r="AI18" s="62"/>
      <c r="AJ18" s="61">
        <f>SUM(AJ6:AJ17)</f>
        <v>0</v>
      </c>
      <c r="AK18" s="40">
        <f>SUM(AK6:AK17)</f>
        <v>0</v>
      </c>
      <c r="AL18" s="62"/>
      <c r="AM18" s="41">
        <f t="shared" si="0"/>
        <v>0</v>
      </c>
      <c r="AN18" s="42">
        <f t="shared" si="1"/>
        <v>0</v>
      </c>
      <c r="AO18" s="5"/>
      <c r="AP18" s="2"/>
      <c r="AQ18" s="1"/>
      <c r="AR18" s="1"/>
      <c r="AS18" s="1"/>
      <c r="AT18" s="2"/>
      <c r="AU18" s="1"/>
      <c r="AV18" s="1"/>
      <c r="AW18" s="1"/>
      <c r="AX18" s="2"/>
      <c r="AY18" s="1"/>
      <c r="AZ18" s="1"/>
      <c r="BA18" s="1"/>
      <c r="BB18" s="2"/>
      <c r="BC18" s="1"/>
      <c r="BD18" s="1"/>
      <c r="BE18" s="1"/>
      <c r="BF18" s="2"/>
      <c r="BG18" s="1"/>
      <c r="BH18" s="1"/>
      <c r="BI18" s="1"/>
      <c r="BJ18" s="2"/>
      <c r="BK18" s="1"/>
      <c r="BL18" s="1"/>
      <c r="BM18" s="1"/>
      <c r="BN18" s="2"/>
      <c r="BO18" s="1"/>
      <c r="BP18" s="1"/>
      <c r="BQ18" s="1"/>
      <c r="BR18" s="2"/>
      <c r="BS18" s="1"/>
      <c r="BT18" s="1"/>
      <c r="BU18" s="1"/>
      <c r="BV18" s="2"/>
      <c r="BW18" s="1"/>
      <c r="BX18" s="1"/>
      <c r="BY18" s="1"/>
      <c r="BZ18" s="2"/>
      <c r="CA18" s="1"/>
      <c r="CB18" s="1"/>
      <c r="CC18" s="1"/>
      <c r="CD18" s="2"/>
      <c r="CE18" s="1"/>
      <c r="CF18" s="1"/>
      <c r="CG18" s="1"/>
      <c r="CH18" s="2"/>
      <c r="CI18" s="1"/>
      <c r="CJ18" s="1"/>
      <c r="CK18" s="1"/>
      <c r="CL18" s="2"/>
      <c r="CM18" s="1"/>
      <c r="CN18" s="1"/>
      <c r="CO18" s="1"/>
      <c r="CP18" s="2"/>
      <c r="CQ18" s="1"/>
      <c r="CR18" s="1"/>
      <c r="CS18" s="1"/>
      <c r="CT18" s="2"/>
      <c r="CU18" s="1"/>
      <c r="CV18" s="1"/>
      <c r="CW18" s="1"/>
      <c r="DB18" s="3"/>
      <c r="DG18" s="3"/>
      <c r="DL18" s="3"/>
      <c r="DQ18" s="3"/>
      <c r="DV18" s="3"/>
      <c r="EA18" s="3"/>
      <c r="EF18" s="3"/>
      <c r="EK18" s="3"/>
      <c r="EP18" s="3"/>
      <c r="EU18" s="3"/>
      <c r="EZ18" s="3"/>
      <c r="FE18" s="3"/>
      <c r="FJ18" s="3"/>
      <c r="FO18" s="3"/>
      <c r="FT18" s="3"/>
    </row>
    <row r="19" spans="1:176" x14ac:dyDescent="0.3">
      <c r="A19" s="19">
        <v>2005</v>
      </c>
      <c r="B19" s="64" t="s">
        <v>5</v>
      </c>
      <c r="C19" s="45">
        <v>0</v>
      </c>
      <c r="D19" s="20">
        <v>0</v>
      </c>
      <c r="E19" s="46">
        <v>0</v>
      </c>
      <c r="F19" s="45">
        <v>0</v>
      </c>
      <c r="G19" s="20">
        <v>0</v>
      </c>
      <c r="H19" s="46">
        <v>0</v>
      </c>
      <c r="I19" s="45">
        <v>0</v>
      </c>
      <c r="J19" s="20">
        <v>0</v>
      </c>
      <c r="K19" s="46">
        <v>0</v>
      </c>
      <c r="L19" s="45">
        <v>0</v>
      </c>
      <c r="M19" s="20">
        <v>0</v>
      </c>
      <c r="N19" s="46">
        <v>0</v>
      </c>
      <c r="O19" s="45">
        <v>0</v>
      </c>
      <c r="P19" s="20">
        <v>0</v>
      </c>
      <c r="Q19" s="46">
        <v>0</v>
      </c>
      <c r="R19" s="45">
        <v>0</v>
      </c>
      <c r="S19" s="20">
        <v>0</v>
      </c>
      <c r="T19" s="46">
        <v>0</v>
      </c>
      <c r="U19" s="45">
        <v>0</v>
      </c>
      <c r="V19" s="20">
        <v>0</v>
      </c>
      <c r="W19" s="46">
        <v>0</v>
      </c>
      <c r="X19" s="45">
        <v>0</v>
      </c>
      <c r="Y19" s="20">
        <v>0</v>
      </c>
      <c r="Z19" s="46">
        <v>0</v>
      </c>
      <c r="AA19" s="45">
        <v>0</v>
      </c>
      <c r="AB19" s="20">
        <v>0</v>
      </c>
      <c r="AC19" s="46">
        <v>0</v>
      </c>
      <c r="AD19" s="45">
        <v>0</v>
      </c>
      <c r="AE19" s="20">
        <v>0</v>
      </c>
      <c r="AF19" s="46">
        <v>0</v>
      </c>
      <c r="AG19" s="45">
        <v>0</v>
      </c>
      <c r="AH19" s="20">
        <v>0</v>
      </c>
      <c r="AI19" s="46">
        <v>0</v>
      </c>
      <c r="AJ19" s="45">
        <v>0</v>
      </c>
      <c r="AK19" s="20">
        <v>0</v>
      </c>
      <c r="AL19" s="46">
        <v>0</v>
      </c>
      <c r="AM19" s="21">
        <f t="shared" si="0"/>
        <v>0</v>
      </c>
      <c r="AN19" s="22">
        <f t="shared" si="1"/>
        <v>0</v>
      </c>
      <c r="AO19" s="5"/>
      <c r="AP19" s="2"/>
      <c r="AQ19" s="1"/>
      <c r="AR19" s="1"/>
      <c r="AS19" s="1"/>
      <c r="AT19" s="2"/>
      <c r="AU19" s="1"/>
      <c r="AV19" s="1"/>
      <c r="AW19" s="1"/>
      <c r="AX19" s="2"/>
      <c r="AY19" s="1"/>
      <c r="AZ19" s="1"/>
      <c r="BA19" s="1"/>
      <c r="BB19" s="2"/>
      <c r="BC19" s="1"/>
      <c r="BD19" s="1"/>
      <c r="BE19" s="1"/>
      <c r="BF19" s="2"/>
      <c r="BG19" s="1"/>
      <c r="BH19" s="1"/>
      <c r="BI19" s="1"/>
      <c r="BJ19" s="2"/>
      <c r="BK19" s="1"/>
      <c r="BL19" s="1"/>
      <c r="BM19" s="1"/>
      <c r="BN19" s="2"/>
      <c r="BO19" s="1"/>
      <c r="BP19" s="1"/>
      <c r="BQ19" s="1"/>
      <c r="BR19" s="2"/>
      <c r="BS19" s="1"/>
      <c r="BT19" s="1"/>
      <c r="BU19" s="1"/>
      <c r="BV19" s="2"/>
      <c r="BW19" s="1"/>
      <c r="BX19" s="1"/>
      <c r="BY19" s="1"/>
      <c r="BZ19" s="2"/>
      <c r="CA19" s="1"/>
      <c r="CB19" s="1"/>
      <c r="CC19" s="1"/>
      <c r="CD19" s="2"/>
      <c r="CE19" s="1"/>
      <c r="CF19" s="1"/>
      <c r="CG19" s="1"/>
      <c r="CH19" s="2"/>
      <c r="CI19" s="1"/>
      <c r="CJ19" s="1"/>
      <c r="CK19" s="1"/>
      <c r="CL19" s="2"/>
      <c r="CM19" s="1"/>
      <c r="CN19" s="1"/>
      <c r="CO19" s="1"/>
      <c r="CP19" s="2"/>
      <c r="CQ19" s="1"/>
      <c r="CR19" s="1"/>
      <c r="CS19" s="1"/>
      <c r="CT19" s="2"/>
      <c r="CU19" s="1"/>
      <c r="CV19" s="1"/>
      <c r="CW19" s="1"/>
    </row>
    <row r="20" spans="1:176" x14ac:dyDescent="0.3">
      <c r="A20" s="4">
        <v>2005</v>
      </c>
      <c r="B20" s="65" t="s">
        <v>6</v>
      </c>
      <c r="C20" s="47">
        <v>0</v>
      </c>
      <c r="D20" s="9">
        <v>0</v>
      </c>
      <c r="E20" s="48">
        <v>0</v>
      </c>
      <c r="F20" s="47">
        <v>0</v>
      </c>
      <c r="G20" s="9">
        <v>0</v>
      </c>
      <c r="H20" s="48">
        <v>0</v>
      </c>
      <c r="I20" s="47">
        <v>0</v>
      </c>
      <c r="J20" s="9">
        <v>0</v>
      </c>
      <c r="K20" s="48">
        <v>0</v>
      </c>
      <c r="L20" s="47">
        <v>0</v>
      </c>
      <c r="M20" s="9">
        <v>0</v>
      </c>
      <c r="N20" s="48">
        <v>0</v>
      </c>
      <c r="O20" s="47">
        <v>0</v>
      </c>
      <c r="P20" s="9">
        <v>0</v>
      </c>
      <c r="Q20" s="48">
        <v>0</v>
      </c>
      <c r="R20" s="47">
        <v>0</v>
      </c>
      <c r="S20" s="9">
        <v>0</v>
      </c>
      <c r="T20" s="48">
        <v>0</v>
      </c>
      <c r="U20" s="47">
        <v>0</v>
      </c>
      <c r="V20" s="9">
        <v>0</v>
      </c>
      <c r="W20" s="48">
        <v>0</v>
      </c>
      <c r="X20" s="47">
        <v>0</v>
      </c>
      <c r="Y20" s="9">
        <v>0</v>
      </c>
      <c r="Z20" s="48">
        <v>0</v>
      </c>
      <c r="AA20" s="47">
        <v>0</v>
      </c>
      <c r="AB20" s="9">
        <v>0</v>
      </c>
      <c r="AC20" s="48">
        <v>0</v>
      </c>
      <c r="AD20" s="47">
        <v>0</v>
      </c>
      <c r="AE20" s="9">
        <v>0</v>
      </c>
      <c r="AF20" s="48">
        <v>0</v>
      </c>
      <c r="AG20" s="47">
        <v>0</v>
      </c>
      <c r="AH20" s="9">
        <v>0</v>
      </c>
      <c r="AI20" s="48">
        <v>0</v>
      </c>
      <c r="AJ20" s="47">
        <v>0</v>
      </c>
      <c r="AK20" s="9">
        <v>0</v>
      </c>
      <c r="AL20" s="48">
        <v>0</v>
      </c>
      <c r="AM20" s="8">
        <f t="shared" si="0"/>
        <v>0</v>
      </c>
      <c r="AN20" s="16">
        <f t="shared" si="1"/>
        <v>0</v>
      </c>
      <c r="AO20" s="5"/>
      <c r="AP20" s="2"/>
      <c r="AQ20" s="1"/>
      <c r="AR20" s="1"/>
      <c r="AS20" s="1"/>
      <c r="AT20" s="2"/>
      <c r="AU20" s="1"/>
      <c r="AV20" s="1"/>
      <c r="AW20" s="1"/>
      <c r="AX20" s="2"/>
      <c r="AY20" s="1"/>
      <c r="AZ20" s="1"/>
      <c r="BA20" s="1"/>
      <c r="BB20" s="2"/>
      <c r="BC20" s="1"/>
      <c r="BD20" s="1"/>
      <c r="BE20" s="1"/>
      <c r="BF20" s="2"/>
      <c r="BG20" s="1"/>
      <c r="BH20" s="1"/>
      <c r="BI20" s="1"/>
      <c r="BJ20" s="2"/>
      <c r="BK20" s="1"/>
      <c r="BL20" s="1"/>
      <c r="BM20" s="1"/>
      <c r="BN20" s="2"/>
      <c r="BO20" s="1"/>
      <c r="BP20" s="1"/>
      <c r="BQ20" s="1"/>
      <c r="BR20" s="2"/>
      <c r="BS20" s="1"/>
      <c r="BT20" s="1"/>
      <c r="BU20" s="1"/>
      <c r="BV20" s="2"/>
      <c r="BW20" s="1"/>
      <c r="BX20" s="1"/>
      <c r="BY20" s="1"/>
      <c r="BZ20" s="2"/>
      <c r="CA20" s="1"/>
      <c r="CB20" s="1"/>
      <c r="CC20" s="1"/>
      <c r="CD20" s="2"/>
      <c r="CE20" s="1"/>
      <c r="CF20" s="1"/>
      <c r="CG20" s="1"/>
      <c r="CH20" s="2"/>
      <c r="CI20" s="1"/>
      <c r="CJ20" s="1"/>
      <c r="CK20" s="1"/>
      <c r="CL20" s="2"/>
      <c r="CM20" s="1"/>
      <c r="CN20" s="1"/>
      <c r="CO20" s="1"/>
      <c r="CP20" s="2"/>
      <c r="CQ20" s="1"/>
      <c r="CR20" s="1"/>
      <c r="CS20" s="1"/>
      <c r="CT20" s="2"/>
      <c r="CU20" s="1"/>
      <c r="CV20" s="1"/>
      <c r="CW20" s="1"/>
    </row>
    <row r="21" spans="1:176" x14ac:dyDescent="0.3">
      <c r="A21" s="4">
        <v>2005</v>
      </c>
      <c r="B21" s="65" t="s">
        <v>7</v>
      </c>
      <c r="C21" s="47">
        <v>0</v>
      </c>
      <c r="D21" s="9">
        <v>0</v>
      </c>
      <c r="E21" s="48">
        <v>0</v>
      </c>
      <c r="F21" s="47">
        <v>0</v>
      </c>
      <c r="G21" s="9">
        <v>0</v>
      </c>
      <c r="H21" s="48">
        <v>0</v>
      </c>
      <c r="I21" s="47">
        <v>0</v>
      </c>
      <c r="J21" s="9">
        <v>0</v>
      </c>
      <c r="K21" s="48">
        <v>0</v>
      </c>
      <c r="L21" s="47">
        <v>0</v>
      </c>
      <c r="M21" s="9">
        <v>0</v>
      </c>
      <c r="N21" s="48">
        <v>0</v>
      </c>
      <c r="O21" s="47">
        <v>0</v>
      </c>
      <c r="P21" s="9">
        <v>0</v>
      </c>
      <c r="Q21" s="48">
        <v>0</v>
      </c>
      <c r="R21" s="47">
        <v>0</v>
      </c>
      <c r="S21" s="9">
        <v>0</v>
      </c>
      <c r="T21" s="48">
        <v>0</v>
      </c>
      <c r="U21" s="47">
        <v>0</v>
      </c>
      <c r="V21" s="9">
        <v>0</v>
      </c>
      <c r="W21" s="48">
        <v>0</v>
      </c>
      <c r="X21" s="47">
        <v>0</v>
      </c>
      <c r="Y21" s="9">
        <v>0</v>
      </c>
      <c r="Z21" s="48">
        <v>0</v>
      </c>
      <c r="AA21" s="47">
        <v>0</v>
      </c>
      <c r="AB21" s="9">
        <v>0</v>
      </c>
      <c r="AC21" s="48">
        <v>0</v>
      </c>
      <c r="AD21" s="47">
        <v>0</v>
      </c>
      <c r="AE21" s="9">
        <v>0</v>
      </c>
      <c r="AF21" s="48">
        <v>0</v>
      </c>
      <c r="AG21" s="47">
        <v>0</v>
      </c>
      <c r="AH21" s="9">
        <v>0</v>
      </c>
      <c r="AI21" s="48">
        <v>0</v>
      </c>
      <c r="AJ21" s="47">
        <v>0</v>
      </c>
      <c r="AK21" s="9">
        <v>0</v>
      </c>
      <c r="AL21" s="48">
        <v>0</v>
      </c>
      <c r="AM21" s="8">
        <f t="shared" si="0"/>
        <v>0</v>
      </c>
      <c r="AN21" s="16">
        <f t="shared" si="1"/>
        <v>0</v>
      </c>
      <c r="AO21" s="5"/>
      <c r="AP21" s="2"/>
      <c r="AQ21" s="1"/>
      <c r="AR21" s="1"/>
      <c r="AS21" s="1"/>
      <c r="AT21" s="2"/>
      <c r="AU21" s="1"/>
      <c r="AV21" s="1"/>
      <c r="AW21" s="1"/>
      <c r="AX21" s="2"/>
      <c r="AY21" s="1"/>
      <c r="AZ21" s="1"/>
      <c r="BA21" s="1"/>
      <c r="BB21" s="2"/>
      <c r="BC21" s="1"/>
      <c r="BD21" s="1"/>
      <c r="BE21" s="1"/>
      <c r="BF21" s="2"/>
      <c r="BG21" s="1"/>
      <c r="BH21" s="1"/>
      <c r="BI21" s="1"/>
      <c r="BJ21" s="2"/>
      <c r="BK21" s="1"/>
      <c r="BL21" s="1"/>
      <c r="BM21" s="1"/>
      <c r="BN21" s="2"/>
      <c r="BO21" s="1"/>
      <c r="BP21" s="1"/>
      <c r="BQ21" s="1"/>
      <c r="BR21" s="2"/>
      <c r="BS21" s="1"/>
      <c r="BT21" s="1"/>
      <c r="BU21" s="1"/>
      <c r="BV21" s="2"/>
      <c r="BW21" s="1"/>
      <c r="BX21" s="1"/>
      <c r="BY21" s="1"/>
      <c r="BZ21" s="2"/>
      <c r="CA21" s="1"/>
      <c r="CB21" s="1"/>
      <c r="CC21" s="1"/>
      <c r="CD21" s="2"/>
      <c r="CE21" s="1"/>
      <c r="CF21" s="1"/>
      <c r="CG21" s="1"/>
      <c r="CH21" s="2"/>
      <c r="CI21" s="1"/>
      <c r="CJ21" s="1"/>
      <c r="CK21" s="1"/>
      <c r="CL21" s="2"/>
      <c r="CM21" s="1"/>
      <c r="CN21" s="1"/>
      <c r="CO21" s="1"/>
      <c r="CP21" s="2"/>
      <c r="CQ21" s="1"/>
      <c r="CR21" s="1"/>
      <c r="CS21" s="1"/>
      <c r="CT21" s="2"/>
      <c r="CU21" s="1"/>
      <c r="CV21" s="1"/>
      <c r="CW21" s="1"/>
    </row>
    <row r="22" spans="1:176" x14ac:dyDescent="0.3">
      <c r="A22" s="4">
        <v>2005</v>
      </c>
      <c r="B22" s="65" t="s">
        <v>8</v>
      </c>
      <c r="C22" s="47">
        <v>0</v>
      </c>
      <c r="D22" s="9">
        <v>0</v>
      </c>
      <c r="E22" s="48">
        <v>0</v>
      </c>
      <c r="F22" s="47">
        <v>0</v>
      </c>
      <c r="G22" s="9">
        <v>0</v>
      </c>
      <c r="H22" s="48">
        <v>0</v>
      </c>
      <c r="I22" s="47">
        <v>0</v>
      </c>
      <c r="J22" s="9">
        <v>0</v>
      </c>
      <c r="K22" s="48">
        <v>0</v>
      </c>
      <c r="L22" s="47">
        <v>0</v>
      </c>
      <c r="M22" s="9">
        <v>0</v>
      </c>
      <c r="N22" s="48">
        <v>0</v>
      </c>
      <c r="O22" s="47">
        <v>0</v>
      </c>
      <c r="P22" s="9">
        <v>0</v>
      </c>
      <c r="Q22" s="48">
        <v>0</v>
      </c>
      <c r="R22" s="47">
        <v>0</v>
      </c>
      <c r="S22" s="9">
        <v>0</v>
      </c>
      <c r="T22" s="48">
        <v>0</v>
      </c>
      <c r="U22" s="47">
        <v>0</v>
      </c>
      <c r="V22" s="9">
        <v>0</v>
      </c>
      <c r="W22" s="48">
        <v>0</v>
      </c>
      <c r="X22" s="47">
        <v>0</v>
      </c>
      <c r="Y22" s="9">
        <v>0</v>
      </c>
      <c r="Z22" s="48">
        <v>0</v>
      </c>
      <c r="AA22" s="47">
        <v>0</v>
      </c>
      <c r="AB22" s="9">
        <v>0</v>
      </c>
      <c r="AC22" s="48">
        <v>0</v>
      </c>
      <c r="AD22" s="47">
        <v>0</v>
      </c>
      <c r="AE22" s="9">
        <v>0</v>
      </c>
      <c r="AF22" s="48">
        <v>0</v>
      </c>
      <c r="AG22" s="47">
        <v>0</v>
      </c>
      <c r="AH22" s="9">
        <v>0</v>
      </c>
      <c r="AI22" s="48">
        <v>0</v>
      </c>
      <c r="AJ22" s="47">
        <v>0</v>
      </c>
      <c r="AK22" s="9">
        <v>0</v>
      </c>
      <c r="AL22" s="48">
        <v>0</v>
      </c>
      <c r="AM22" s="8">
        <f t="shared" si="0"/>
        <v>0</v>
      </c>
      <c r="AN22" s="16">
        <f t="shared" si="1"/>
        <v>0</v>
      </c>
      <c r="AO22" s="5"/>
      <c r="AP22" s="2"/>
      <c r="AQ22" s="1"/>
      <c r="AR22" s="1"/>
      <c r="AS22" s="1"/>
      <c r="AT22" s="2"/>
      <c r="AU22" s="1"/>
      <c r="AV22" s="1"/>
      <c r="AW22" s="1"/>
      <c r="AX22" s="2"/>
      <c r="AY22" s="1"/>
      <c r="AZ22" s="1"/>
      <c r="BA22" s="1"/>
      <c r="BB22" s="2"/>
      <c r="BC22" s="1"/>
      <c r="BD22" s="1"/>
      <c r="BE22" s="1"/>
      <c r="BF22" s="2"/>
      <c r="BG22" s="1"/>
      <c r="BH22" s="1"/>
      <c r="BI22" s="1"/>
      <c r="BJ22" s="2"/>
      <c r="BK22" s="1"/>
      <c r="BL22" s="1"/>
      <c r="BM22" s="1"/>
      <c r="BN22" s="2"/>
      <c r="BO22" s="1"/>
      <c r="BP22" s="1"/>
      <c r="BQ22" s="1"/>
      <c r="BR22" s="2"/>
      <c r="BS22" s="1"/>
      <c r="BT22" s="1"/>
      <c r="BU22" s="1"/>
      <c r="BV22" s="2"/>
      <c r="BW22" s="1"/>
      <c r="BX22" s="1"/>
      <c r="BY22" s="1"/>
      <c r="BZ22" s="2"/>
      <c r="CA22" s="1"/>
      <c r="CB22" s="1"/>
      <c r="CC22" s="1"/>
      <c r="CD22" s="2"/>
      <c r="CE22" s="1"/>
      <c r="CF22" s="1"/>
      <c r="CG22" s="1"/>
      <c r="CH22" s="2"/>
      <c r="CI22" s="1"/>
      <c r="CJ22" s="1"/>
      <c r="CK22" s="1"/>
      <c r="CL22" s="2"/>
      <c r="CM22" s="1"/>
      <c r="CN22" s="1"/>
      <c r="CO22" s="1"/>
      <c r="CP22" s="2"/>
      <c r="CQ22" s="1"/>
      <c r="CR22" s="1"/>
      <c r="CS22" s="1"/>
      <c r="CT22" s="2"/>
      <c r="CU22" s="1"/>
      <c r="CV22" s="1"/>
      <c r="CW22" s="1"/>
    </row>
    <row r="23" spans="1:176" x14ac:dyDescent="0.3">
      <c r="A23" s="4">
        <v>2005</v>
      </c>
      <c r="B23" s="65" t="s">
        <v>9</v>
      </c>
      <c r="C23" s="47">
        <v>0</v>
      </c>
      <c r="D23" s="9">
        <v>0</v>
      </c>
      <c r="E23" s="48">
        <v>0</v>
      </c>
      <c r="F23" s="47">
        <v>0</v>
      </c>
      <c r="G23" s="9">
        <v>0</v>
      </c>
      <c r="H23" s="48">
        <v>0</v>
      </c>
      <c r="I23" s="47">
        <v>0</v>
      </c>
      <c r="J23" s="9">
        <v>0</v>
      </c>
      <c r="K23" s="48">
        <v>0</v>
      </c>
      <c r="L23" s="47">
        <v>0</v>
      </c>
      <c r="M23" s="9">
        <v>0</v>
      </c>
      <c r="N23" s="48">
        <v>0</v>
      </c>
      <c r="O23" s="47">
        <v>0</v>
      </c>
      <c r="P23" s="9">
        <v>0</v>
      </c>
      <c r="Q23" s="48">
        <v>0</v>
      </c>
      <c r="R23" s="47">
        <v>0</v>
      </c>
      <c r="S23" s="9">
        <v>0</v>
      </c>
      <c r="T23" s="48">
        <v>0</v>
      </c>
      <c r="U23" s="47">
        <v>0</v>
      </c>
      <c r="V23" s="9">
        <v>0</v>
      </c>
      <c r="W23" s="48">
        <v>0</v>
      </c>
      <c r="X23" s="47">
        <v>0</v>
      </c>
      <c r="Y23" s="9">
        <v>0</v>
      </c>
      <c r="Z23" s="48">
        <v>0</v>
      </c>
      <c r="AA23" s="47">
        <v>0</v>
      </c>
      <c r="AB23" s="9">
        <v>0</v>
      </c>
      <c r="AC23" s="48">
        <v>0</v>
      </c>
      <c r="AD23" s="47">
        <v>0</v>
      </c>
      <c r="AE23" s="9">
        <v>0</v>
      </c>
      <c r="AF23" s="48">
        <v>0</v>
      </c>
      <c r="AG23" s="47">
        <v>0</v>
      </c>
      <c r="AH23" s="9">
        <v>0</v>
      </c>
      <c r="AI23" s="48">
        <v>0</v>
      </c>
      <c r="AJ23" s="47">
        <v>0</v>
      </c>
      <c r="AK23" s="9">
        <v>0</v>
      </c>
      <c r="AL23" s="48">
        <v>0</v>
      </c>
      <c r="AM23" s="8">
        <f t="shared" si="0"/>
        <v>0</v>
      </c>
      <c r="AN23" s="16">
        <f t="shared" si="1"/>
        <v>0</v>
      </c>
      <c r="AO23" s="5"/>
      <c r="AP23" s="2"/>
      <c r="AQ23" s="1"/>
      <c r="AR23" s="1"/>
      <c r="AS23" s="1"/>
      <c r="AT23" s="2"/>
      <c r="AU23" s="1"/>
      <c r="AV23" s="1"/>
      <c r="AW23" s="1"/>
      <c r="AX23" s="2"/>
      <c r="AY23" s="1"/>
      <c r="AZ23" s="1"/>
      <c r="BA23" s="1"/>
      <c r="BB23" s="2"/>
      <c r="BC23" s="1"/>
      <c r="BD23" s="1"/>
      <c r="BE23" s="1"/>
      <c r="BF23" s="2"/>
      <c r="BG23" s="1"/>
      <c r="BH23" s="1"/>
      <c r="BI23" s="1"/>
      <c r="BJ23" s="2"/>
      <c r="BK23" s="1"/>
      <c r="BL23" s="1"/>
      <c r="BM23" s="1"/>
      <c r="BN23" s="2"/>
      <c r="BO23" s="1"/>
      <c r="BP23" s="1"/>
      <c r="BQ23" s="1"/>
      <c r="BR23" s="2"/>
      <c r="BS23" s="1"/>
      <c r="BT23" s="1"/>
      <c r="BU23" s="1"/>
      <c r="BV23" s="2"/>
      <c r="BW23" s="1"/>
      <c r="BX23" s="1"/>
      <c r="BY23" s="1"/>
      <c r="BZ23" s="2"/>
      <c r="CA23" s="1"/>
      <c r="CB23" s="1"/>
      <c r="CC23" s="1"/>
      <c r="CD23" s="2"/>
      <c r="CE23" s="1"/>
      <c r="CF23" s="1"/>
      <c r="CG23" s="1"/>
      <c r="CH23" s="2"/>
      <c r="CI23" s="1"/>
      <c r="CJ23" s="1"/>
      <c r="CK23" s="1"/>
      <c r="CL23" s="2"/>
      <c r="CM23" s="1"/>
      <c r="CN23" s="1"/>
      <c r="CO23" s="1"/>
      <c r="CP23" s="2"/>
      <c r="CQ23" s="1"/>
      <c r="CR23" s="1"/>
      <c r="CS23" s="1"/>
      <c r="CT23" s="2"/>
      <c r="CU23" s="1"/>
      <c r="CV23" s="1"/>
      <c r="CW23" s="1"/>
    </row>
    <row r="24" spans="1:176" x14ac:dyDescent="0.3">
      <c r="A24" s="4">
        <v>2005</v>
      </c>
      <c r="B24" s="65" t="s">
        <v>10</v>
      </c>
      <c r="C24" s="47">
        <v>0</v>
      </c>
      <c r="D24" s="9">
        <v>0</v>
      </c>
      <c r="E24" s="48">
        <v>0</v>
      </c>
      <c r="F24" s="47">
        <v>0</v>
      </c>
      <c r="G24" s="9">
        <v>0</v>
      </c>
      <c r="H24" s="48">
        <v>0</v>
      </c>
      <c r="I24" s="47">
        <v>0</v>
      </c>
      <c r="J24" s="9">
        <v>0</v>
      </c>
      <c r="K24" s="48">
        <v>0</v>
      </c>
      <c r="L24" s="47">
        <v>0</v>
      </c>
      <c r="M24" s="9">
        <v>0</v>
      </c>
      <c r="N24" s="48">
        <v>0</v>
      </c>
      <c r="O24" s="47">
        <v>0</v>
      </c>
      <c r="P24" s="9">
        <v>0</v>
      </c>
      <c r="Q24" s="48">
        <v>0</v>
      </c>
      <c r="R24" s="47">
        <v>0</v>
      </c>
      <c r="S24" s="9">
        <v>0</v>
      </c>
      <c r="T24" s="48">
        <v>0</v>
      </c>
      <c r="U24" s="47">
        <v>0</v>
      </c>
      <c r="V24" s="9">
        <v>0</v>
      </c>
      <c r="W24" s="48">
        <v>0</v>
      </c>
      <c r="X24" s="47">
        <v>0</v>
      </c>
      <c r="Y24" s="9">
        <v>0</v>
      </c>
      <c r="Z24" s="48">
        <v>0</v>
      </c>
      <c r="AA24" s="47">
        <v>0</v>
      </c>
      <c r="AB24" s="9">
        <v>0</v>
      </c>
      <c r="AC24" s="48">
        <v>0</v>
      </c>
      <c r="AD24" s="47">
        <v>0</v>
      </c>
      <c r="AE24" s="9">
        <v>0</v>
      </c>
      <c r="AF24" s="48">
        <v>0</v>
      </c>
      <c r="AG24" s="47">
        <v>0</v>
      </c>
      <c r="AH24" s="9">
        <v>0</v>
      </c>
      <c r="AI24" s="48">
        <v>0</v>
      </c>
      <c r="AJ24" s="47">
        <v>0</v>
      </c>
      <c r="AK24" s="9">
        <v>0</v>
      </c>
      <c r="AL24" s="48">
        <v>0</v>
      </c>
      <c r="AM24" s="8">
        <f t="shared" si="0"/>
        <v>0</v>
      </c>
      <c r="AN24" s="16">
        <f t="shared" si="1"/>
        <v>0</v>
      </c>
      <c r="AO24" s="5"/>
      <c r="AP24" s="2"/>
      <c r="AQ24" s="1"/>
      <c r="AR24" s="1"/>
      <c r="AS24" s="1"/>
      <c r="AT24" s="2"/>
      <c r="AU24" s="1"/>
      <c r="AV24" s="1"/>
      <c r="AW24" s="1"/>
      <c r="AX24" s="2"/>
      <c r="AY24" s="1"/>
      <c r="AZ24" s="1"/>
      <c r="BA24" s="1"/>
      <c r="BB24" s="2"/>
      <c r="BC24" s="1"/>
      <c r="BD24" s="1"/>
      <c r="BE24" s="1"/>
      <c r="BF24" s="2"/>
      <c r="BG24" s="1"/>
      <c r="BH24" s="1"/>
      <c r="BI24" s="1"/>
      <c r="BJ24" s="2"/>
      <c r="BK24" s="1"/>
      <c r="BL24" s="1"/>
      <c r="BM24" s="1"/>
      <c r="BN24" s="2"/>
      <c r="BO24" s="1"/>
      <c r="BP24" s="1"/>
      <c r="BQ24" s="1"/>
      <c r="BR24" s="2"/>
      <c r="BS24" s="1"/>
      <c r="BT24" s="1"/>
      <c r="BU24" s="1"/>
      <c r="BV24" s="2"/>
      <c r="BW24" s="1"/>
      <c r="BX24" s="1"/>
      <c r="BY24" s="1"/>
      <c r="BZ24" s="2"/>
      <c r="CA24" s="1"/>
      <c r="CB24" s="1"/>
      <c r="CC24" s="1"/>
      <c r="CD24" s="2"/>
      <c r="CE24" s="1"/>
      <c r="CF24" s="1"/>
      <c r="CG24" s="1"/>
      <c r="CH24" s="2"/>
      <c r="CI24" s="1"/>
      <c r="CJ24" s="1"/>
      <c r="CK24" s="1"/>
      <c r="CL24" s="2"/>
      <c r="CM24" s="1"/>
      <c r="CN24" s="1"/>
      <c r="CO24" s="1"/>
      <c r="CP24" s="2"/>
      <c r="CQ24" s="1"/>
      <c r="CR24" s="1"/>
      <c r="CS24" s="1"/>
      <c r="CT24" s="2"/>
      <c r="CU24" s="1"/>
      <c r="CV24" s="1"/>
      <c r="CW24" s="1"/>
    </row>
    <row r="25" spans="1:176" x14ac:dyDescent="0.3">
      <c r="A25" s="4">
        <v>2005</v>
      </c>
      <c r="B25" s="65" t="s">
        <v>11</v>
      </c>
      <c r="C25" s="47">
        <v>0</v>
      </c>
      <c r="D25" s="9">
        <v>0</v>
      </c>
      <c r="E25" s="48">
        <v>0</v>
      </c>
      <c r="F25" s="47">
        <v>0</v>
      </c>
      <c r="G25" s="9">
        <v>0</v>
      </c>
      <c r="H25" s="48">
        <v>0</v>
      </c>
      <c r="I25" s="47">
        <v>0</v>
      </c>
      <c r="J25" s="9">
        <v>0</v>
      </c>
      <c r="K25" s="48">
        <v>0</v>
      </c>
      <c r="L25" s="47">
        <v>0</v>
      </c>
      <c r="M25" s="9">
        <v>0</v>
      </c>
      <c r="N25" s="48">
        <v>0</v>
      </c>
      <c r="O25" s="47">
        <v>0</v>
      </c>
      <c r="P25" s="9">
        <v>0</v>
      </c>
      <c r="Q25" s="48">
        <v>0</v>
      </c>
      <c r="R25" s="47">
        <v>0</v>
      </c>
      <c r="S25" s="9">
        <v>0</v>
      </c>
      <c r="T25" s="48">
        <v>0</v>
      </c>
      <c r="U25" s="47">
        <v>0</v>
      </c>
      <c r="V25" s="9">
        <v>0</v>
      </c>
      <c r="W25" s="48">
        <v>0</v>
      </c>
      <c r="X25" s="47">
        <v>0</v>
      </c>
      <c r="Y25" s="9">
        <v>0</v>
      </c>
      <c r="Z25" s="48">
        <v>0</v>
      </c>
      <c r="AA25" s="47">
        <v>0</v>
      </c>
      <c r="AB25" s="9">
        <v>0</v>
      </c>
      <c r="AC25" s="48">
        <v>0</v>
      </c>
      <c r="AD25" s="47">
        <v>0</v>
      </c>
      <c r="AE25" s="9">
        <v>0</v>
      </c>
      <c r="AF25" s="48">
        <v>0</v>
      </c>
      <c r="AG25" s="47">
        <v>0</v>
      </c>
      <c r="AH25" s="9">
        <v>0</v>
      </c>
      <c r="AI25" s="48">
        <v>0</v>
      </c>
      <c r="AJ25" s="47">
        <v>0</v>
      </c>
      <c r="AK25" s="9">
        <v>0</v>
      </c>
      <c r="AL25" s="48">
        <v>0</v>
      </c>
      <c r="AM25" s="8">
        <f t="shared" si="0"/>
        <v>0</v>
      </c>
      <c r="AN25" s="16">
        <f t="shared" si="1"/>
        <v>0</v>
      </c>
      <c r="AO25" s="5"/>
      <c r="AP25" s="2"/>
      <c r="AQ25" s="1"/>
      <c r="AR25" s="1"/>
      <c r="AS25" s="1"/>
      <c r="AT25" s="2"/>
      <c r="AU25" s="1"/>
      <c r="AV25" s="1"/>
      <c r="AW25" s="1"/>
      <c r="AX25" s="2"/>
      <c r="AY25" s="1"/>
      <c r="AZ25" s="1"/>
      <c r="BA25" s="1"/>
      <c r="BB25" s="2"/>
      <c r="BC25" s="1"/>
      <c r="BD25" s="1"/>
      <c r="BE25" s="1"/>
      <c r="BF25" s="2"/>
      <c r="BG25" s="1"/>
      <c r="BH25" s="1"/>
      <c r="BI25" s="1"/>
      <c r="BJ25" s="2"/>
      <c r="BK25" s="1"/>
      <c r="BL25" s="1"/>
      <c r="BM25" s="1"/>
      <c r="BN25" s="2"/>
      <c r="BO25" s="1"/>
      <c r="BP25" s="1"/>
      <c r="BQ25" s="1"/>
      <c r="BR25" s="2"/>
      <c r="BS25" s="1"/>
      <c r="BT25" s="1"/>
      <c r="BU25" s="1"/>
      <c r="BV25" s="2"/>
      <c r="BW25" s="1"/>
      <c r="BX25" s="1"/>
      <c r="BY25" s="1"/>
      <c r="BZ25" s="2"/>
      <c r="CA25" s="1"/>
      <c r="CB25" s="1"/>
      <c r="CC25" s="1"/>
      <c r="CD25" s="2"/>
      <c r="CE25" s="1"/>
      <c r="CF25" s="1"/>
      <c r="CG25" s="1"/>
      <c r="CH25" s="2"/>
      <c r="CI25" s="1"/>
      <c r="CJ25" s="1"/>
      <c r="CK25" s="1"/>
      <c r="CL25" s="2"/>
      <c r="CM25" s="1"/>
      <c r="CN25" s="1"/>
      <c r="CO25" s="1"/>
      <c r="CP25" s="2"/>
      <c r="CQ25" s="1"/>
      <c r="CR25" s="1"/>
      <c r="CS25" s="1"/>
      <c r="CT25" s="2"/>
      <c r="CU25" s="1"/>
      <c r="CV25" s="1"/>
      <c r="CW25" s="1"/>
    </row>
    <row r="26" spans="1:176" x14ac:dyDescent="0.3">
      <c r="A26" s="4">
        <v>2005</v>
      </c>
      <c r="B26" s="65" t="s">
        <v>12</v>
      </c>
      <c r="C26" s="47">
        <v>0</v>
      </c>
      <c r="D26" s="9">
        <v>0</v>
      </c>
      <c r="E26" s="48">
        <v>0</v>
      </c>
      <c r="F26" s="47">
        <v>0</v>
      </c>
      <c r="G26" s="9">
        <v>0</v>
      </c>
      <c r="H26" s="48">
        <v>0</v>
      </c>
      <c r="I26" s="47">
        <v>0</v>
      </c>
      <c r="J26" s="9">
        <v>0</v>
      </c>
      <c r="K26" s="48">
        <v>0</v>
      </c>
      <c r="L26" s="47">
        <v>0</v>
      </c>
      <c r="M26" s="9">
        <v>0</v>
      </c>
      <c r="N26" s="48">
        <v>0</v>
      </c>
      <c r="O26" s="47">
        <v>0</v>
      </c>
      <c r="P26" s="9">
        <v>0</v>
      </c>
      <c r="Q26" s="48">
        <v>0</v>
      </c>
      <c r="R26" s="47">
        <v>0</v>
      </c>
      <c r="S26" s="9">
        <v>0</v>
      </c>
      <c r="T26" s="48">
        <v>0</v>
      </c>
      <c r="U26" s="47">
        <v>0</v>
      </c>
      <c r="V26" s="9">
        <v>0</v>
      </c>
      <c r="W26" s="48">
        <v>0</v>
      </c>
      <c r="X26" s="47">
        <v>0</v>
      </c>
      <c r="Y26" s="9">
        <v>0</v>
      </c>
      <c r="Z26" s="48">
        <v>0</v>
      </c>
      <c r="AA26" s="47">
        <v>0</v>
      </c>
      <c r="AB26" s="9">
        <v>0</v>
      </c>
      <c r="AC26" s="48">
        <v>0</v>
      </c>
      <c r="AD26" s="47">
        <v>0</v>
      </c>
      <c r="AE26" s="9">
        <v>0</v>
      </c>
      <c r="AF26" s="48">
        <v>0</v>
      </c>
      <c r="AG26" s="47">
        <v>0</v>
      </c>
      <c r="AH26" s="9">
        <v>0</v>
      </c>
      <c r="AI26" s="48">
        <v>0</v>
      </c>
      <c r="AJ26" s="47">
        <v>0</v>
      </c>
      <c r="AK26" s="9">
        <v>0</v>
      </c>
      <c r="AL26" s="48">
        <v>0</v>
      </c>
      <c r="AM26" s="8">
        <f t="shared" si="0"/>
        <v>0</v>
      </c>
      <c r="AN26" s="16">
        <f t="shared" si="1"/>
        <v>0</v>
      </c>
      <c r="AO26" s="5"/>
      <c r="AP26" s="2"/>
      <c r="AQ26" s="1"/>
      <c r="AR26" s="1"/>
      <c r="AS26" s="1"/>
      <c r="AT26" s="2"/>
      <c r="AU26" s="1"/>
      <c r="AV26" s="1"/>
      <c r="AW26" s="1"/>
      <c r="AX26" s="2"/>
      <c r="AY26" s="1"/>
      <c r="AZ26" s="1"/>
      <c r="BA26" s="1"/>
      <c r="BB26" s="2"/>
      <c r="BC26" s="1"/>
      <c r="BD26" s="1"/>
      <c r="BE26" s="1"/>
      <c r="BF26" s="2"/>
      <c r="BG26" s="1"/>
      <c r="BH26" s="1"/>
      <c r="BI26" s="1"/>
      <c r="BJ26" s="2"/>
      <c r="BK26" s="1"/>
      <c r="BL26" s="1"/>
      <c r="BM26" s="1"/>
      <c r="BN26" s="2"/>
      <c r="BO26" s="1"/>
      <c r="BP26" s="1"/>
      <c r="BQ26" s="1"/>
      <c r="BR26" s="2"/>
      <c r="BS26" s="1"/>
      <c r="BT26" s="1"/>
      <c r="BU26" s="1"/>
      <c r="BV26" s="2"/>
      <c r="BW26" s="1"/>
      <c r="BX26" s="1"/>
      <c r="BY26" s="1"/>
      <c r="BZ26" s="2"/>
      <c r="CA26" s="1"/>
      <c r="CB26" s="1"/>
      <c r="CC26" s="1"/>
      <c r="CD26" s="2"/>
      <c r="CE26" s="1"/>
      <c r="CF26" s="1"/>
      <c r="CG26" s="1"/>
      <c r="CH26" s="2"/>
      <c r="CI26" s="1"/>
      <c r="CJ26" s="1"/>
      <c r="CK26" s="1"/>
      <c r="CL26" s="2"/>
      <c r="CM26" s="1"/>
      <c r="CN26" s="1"/>
      <c r="CO26" s="1"/>
      <c r="CP26" s="2"/>
      <c r="CQ26" s="1"/>
      <c r="CR26" s="1"/>
      <c r="CS26" s="1"/>
      <c r="CT26" s="2"/>
      <c r="CU26" s="1"/>
      <c r="CV26" s="1"/>
      <c r="CW26" s="1"/>
    </row>
    <row r="27" spans="1:176" x14ac:dyDescent="0.3">
      <c r="A27" s="4">
        <v>2005</v>
      </c>
      <c r="B27" s="65" t="s">
        <v>13</v>
      </c>
      <c r="C27" s="47">
        <v>0</v>
      </c>
      <c r="D27" s="9">
        <v>0</v>
      </c>
      <c r="E27" s="48">
        <v>0</v>
      </c>
      <c r="F27" s="47">
        <v>0</v>
      </c>
      <c r="G27" s="9">
        <v>0</v>
      </c>
      <c r="H27" s="48">
        <v>0</v>
      </c>
      <c r="I27" s="47">
        <v>0</v>
      </c>
      <c r="J27" s="9">
        <v>0</v>
      </c>
      <c r="K27" s="48">
        <v>0</v>
      </c>
      <c r="L27" s="47">
        <v>0</v>
      </c>
      <c r="M27" s="9">
        <v>0</v>
      </c>
      <c r="N27" s="48">
        <v>0</v>
      </c>
      <c r="O27" s="47">
        <v>0</v>
      </c>
      <c r="P27" s="9">
        <v>0</v>
      </c>
      <c r="Q27" s="48">
        <v>0</v>
      </c>
      <c r="R27" s="47">
        <v>0</v>
      </c>
      <c r="S27" s="9">
        <v>0</v>
      </c>
      <c r="T27" s="48">
        <v>0</v>
      </c>
      <c r="U27" s="47">
        <v>0</v>
      </c>
      <c r="V27" s="9">
        <v>0</v>
      </c>
      <c r="W27" s="48">
        <v>0</v>
      </c>
      <c r="X27" s="47">
        <v>0</v>
      </c>
      <c r="Y27" s="9">
        <v>0</v>
      </c>
      <c r="Z27" s="48">
        <v>0</v>
      </c>
      <c r="AA27" s="47">
        <v>0</v>
      </c>
      <c r="AB27" s="9">
        <v>0</v>
      </c>
      <c r="AC27" s="48">
        <v>0</v>
      </c>
      <c r="AD27" s="47">
        <v>0</v>
      </c>
      <c r="AE27" s="9">
        <v>0</v>
      </c>
      <c r="AF27" s="48">
        <v>0</v>
      </c>
      <c r="AG27" s="47">
        <v>0</v>
      </c>
      <c r="AH27" s="9">
        <v>0</v>
      </c>
      <c r="AI27" s="48">
        <v>0</v>
      </c>
      <c r="AJ27" s="47">
        <v>0</v>
      </c>
      <c r="AK27" s="9">
        <v>0</v>
      </c>
      <c r="AL27" s="48">
        <v>0</v>
      </c>
      <c r="AM27" s="8">
        <f t="shared" si="0"/>
        <v>0</v>
      </c>
      <c r="AN27" s="16">
        <f t="shared" si="1"/>
        <v>0</v>
      </c>
      <c r="AO27" s="5"/>
      <c r="AP27" s="2"/>
      <c r="AQ27" s="1"/>
      <c r="AR27" s="1"/>
      <c r="AS27" s="1"/>
      <c r="AT27" s="2"/>
      <c r="AU27" s="1"/>
      <c r="AV27" s="1"/>
      <c r="AW27" s="1"/>
      <c r="AX27" s="2"/>
      <c r="AY27" s="1"/>
      <c r="AZ27" s="1"/>
      <c r="BA27" s="1"/>
      <c r="BB27" s="2"/>
      <c r="BC27" s="1"/>
      <c r="BD27" s="1"/>
      <c r="BE27" s="1"/>
      <c r="BF27" s="2"/>
      <c r="BG27" s="1"/>
      <c r="BH27" s="1"/>
      <c r="BI27" s="1"/>
      <c r="BJ27" s="2"/>
      <c r="BK27" s="1"/>
      <c r="BL27" s="1"/>
      <c r="BM27" s="1"/>
      <c r="BN27" s="2"/>
      <c r="BO27" s="1"/>
      <c r="BP27" s="1"/>
      <c r="BQ27" s="1"/>
      <c r="BR27" s="2"/>
      <c r="BS27" s="1"/>
      <c r="BT27" s="1"/>
      <c r="BU27" s="1"/>
      <c r="BV27" s="2"/>
      <c r="BW27" s="1"/>
      <c r="BX27" s="1"/>
      <c r="BY27" s="1"/>
      <c r="BZ27" s="2"/>
      <c r="CA27" s="1"/>
      <c r="CB27" s="1"/>
      <c r="CC27" s="1"/>
      <c r="CD27" s="2"/>
      <c r="CE27" s="1"/>
      <c r="CF27" s="1"/>
      <c r="CG27" s="1"/>
      <c r="CH27" s="2"/>
      <c r="CI27" s="1"/>
      <c r="CJ27" s="1"/>
      <c r="CK27" s="1"/>
      <c r="CL27" s="2"/>
      <c r="CM27" s="1"/>
      <c r="CN27" s="1"/>
      <c r="CO27" s="1"/>
      <c r="CP27" s="2"/>
      <c r="CQ27" s="1"/>
      <c r="CR27" s="1"/>
      <c r="CS27" s="1"/>
      <c r="CT27" s="2"/>
      <c r="CU27" s="1"/>
      <c r="CV27" s="1"/>
      <c r="CW27" s="1"/>
    </row>
    <row r="28" spans="1:176" x14ac:dyDescent="0.3">
      <c r="A28" s="4">
        <v>2005</v>
      </c>
      <c r="B28" s="65" t="s">
        <v>14</v>
      </c>
      <c r="C28" s="47">
        <v>0</v>
      </c>
      <c r="D28" s="9">
        <v>0</v>
      </c>
      <c r="E28" s="48">
        <v>0</v>
      </c>
      <c r="F28" s="47">
        <v>0</v>
      </c>
      <c r="G28" s="9">
        <v>0</v>
      </c>
      <c r="H28" s="48">
        <v>0</v>
      </c>
      <c r="I28" s="47">
        <v>0</v>
      </c>
      <c r="J28" s="9">
        <v>0</v>
      </c>
      <c r="K28" s="48">
        <v>0</v>
      </c>
      <c r="L28" s="47">
        <v>0</v>
      </c>
      <c r="M28" s="9">
        <v>0</v>
      </c>
      <c r="N28" s="48">
        <v>0</v>
      </c>
      <c r="O28" s="47">
        <v>0</v>
      </c>
      <c r="P28" s="9">
        <v>0</v>
      </c>
      <c r="Q28" s="48">
        <v>0</v>
      </c>
      <c r="R28" s="47">
        <v>0</v>
      </c>
      <c r="S28" s="9">
        <v>0</v>
      </c>
      <c r="T28" s="48">
        <v>0</v>
      </c>
      <c r="U28" s="47">
        <v>0</v>
      </c>
      <c r="V28" s="9">
        <v>0</v>
      </c>
      <c r="W28" s="48">
        <v>0</v>
      </c>
      <c r="X28" s="47">
        <v>0</v>
      </c>
      <c r="Y28" s="9">
        <v>0</v>
      </c>
      <c r="Z28" s="48">
        <v>0</v>
      </c>
      <c r="AA28" s="47">
        <v>0</v>
      </c>
      <c r="AB28" s="9">
        <v>0</v>
      </c>
      <c r="AC28" s="48">
        <v>0</v>
      </c>
      <c r="AD28" s="47">
        <v>0</v>
      </c>
      <c r="AE28" s="9">
        <v>0</v>
      </c>
      <c r="AF28" s="48">
        <v>0</v>
      </c>
      <c r="AG28" s="47">
        <v>0</v>
      </c>
      <c r="AH28" s="9">
        <v>0</v>
      </c>
      <c r="AI28" s="48">
        <v>0</v>
      </c>
      <c r="AJ28" s="47">
        <v>0</v>
      </c>
      <c r="AK28" s="9">
        <v>0</v>
      </c>
      <c r="AL28" s="48">
        <v>0</v>
      </c>
      <c r="AM28" s="8">
        <f t="shared" si="0"/>
        <v>0</v>
      </c>
      <c r="AN28" s="16">
        <f t="shared" si="1"/>
        <v>0</v>
      </c>
      <c r="AO28" s="5"/>
      <c r="AP28" s="2"/>
      <c r="AQ28" s="1"/>
      <c r="AR28" s="1"/>
      <c r="AS28" s="1"/>
      <c r="AT28" s="2"/>
      <c r="AU28" s="1"/>
      <c r="AV28" s="1"/>
      <c r="AW28" s="1"/>
      <c r="AX28" s="2"/>
      <c r="AY28" s="1"/>
      <c r="AZ28" s="1"/>
      <c r="BA28" s="1"/>
      <c r="BB28" s="2"/>
      <c r="BC28" s="1"/>
      <c r="BD28" s="1"/>
      <c r="BE28" s="1"/>
      <c r="BF28" s="2"/>
      <c r="BG28" s="1"/>
      <c r="BH28" s="1"/>
      <c r="BI28" s="1"/>
      <c r="BJ28" s="2"/>
      <c r="BK28" s="1"/>
      <c r="BL28" s="1"/>
      <c r="BM28" s="1"/>
      <c r="BN28" s="2"/>
      <c r="BO28" s="1"/>
      <c r="BP28" s="1"/>
      <c r="BQ28" s="1"/>
      <c r="BR28" s="2"/>
      <c r="BS28" s="1"/>
      <c r="BT28" s="1"/>
      <c r="BU28" s="1"/>
      <c r="BV28" s="2"/>
      <c r="BW28" s="1"/>
      <c r="BX28" s="1"/>
      <c r="BY28" s="1"/>
      <c r="BZ28" s="2"/>
      <c r="CA28" s="1"/>
      <c r="CB28" s="1"/>
      <c r="CC28" s="1"/>
      <c r="CD28" s="2"/>
      <c r="CE28" s="1"/>
      <c r="CF28" s="1"/>
      <c r="CG28" s="1"/>
      <c r="CH28" s="2"/>
      <c r="CI28" s="1"/>
      <c r="CJ28" s="1"/>
      <c r="CK28" s="1"/>
      <c r="CL28" s="2"/>
      <c r="CM28" s="1"/>
      <c r="CN28" s="1"/>
      <c r="CO28" s="1"/>
      <c r="CP28" s="2"/>
      <c r="CQ28" s="1"/>
      <c r="CR28" s="1"/>
      <c r="CS28" s="1"/>
      <c r="CT28" s="2"/>
      <c r="CU28" s="1"/>
      <c r="CV28" s="1"/>
      <c r="CW28" s="1"/>
    </row>
    <row r="29" spans="1:176" x14ac:dyDescent="0.3">
      <c r="A29" s="4">
        <v>2005</v>
      </c>
      <c r="B29" s="65" t="s">
        <v>15</v>
      </c>
      <c r="C29" s="47">
        <v>0</v>
      </c>
      <c r="D29" s="9">
        <v>0</v>
      </c>
      <c r="E29" s="48">
        <v>0</v>
      </c>
      <c r="F29" s="47">
        <v>0</v>
      </c>
      <c r="G29" s="9">
        <v>0</v>
      </c>
      <c r="H29" s="48">
        <v>0</v>
      </c>
      <c r="I29" s="47">
        <v>0</v>
      </c>
      <c r="J29" s="9">
        <v>0</v>
      </c>
      <c r="K29" s="48">
        <v>0</v>
      </c>
      <c r="L29" s="47">
        <v>0</v>
      </c>
      <c r="M29" s="9">
        <v>0</v>
      </c>
      <c r="N29" s="48">
        <v>0</v>
      </c>
      <c r="O29" s="47">
        <v>0</v>
      </c>
      <c r="P29" s="9">
        <v>0</v>
      </c>
      <c r="Q29" s="48">
        <v>0</v>
      </c>
      <c r="R29" s="47">
        <v>0</v>
      </c>
      <c r="S29" s="9">
        <v>0</v>
      </c>
      <c r="T29" s="48">
        <v>0</v>
      </c>
      <c r="U29" s="47">
        <v>0</v>
      </c>
      <c r="V29" s="9">
        <v>0</v>
      </c>
      <c r="W29" s="48">
        <v>0</v>
      </c>
      <c r="X29" s="47">
        <v>0</v>
      </c>
      <c r="Y29" s="9">
        <v>0</v>
      </c>
      <c r="Z29" s="48">
        <v>0</v>
      </c>
      <c r="AA29" s="47">
        <v>0</v>
      </c>
      <c r="AB29" s="9">
        <v>0</v>
      </c>
      <c r="AC29" s="48">
        <v>0</v>
      </c>
      <c r="AD29" s="47">
        <v>0</v>
      </c>
      <c r="AE29" s="9">
        <v>0</v>
      </c>
      <c r="AF29" s="48">
        <v>0</v>
      </c>
      <c r="AG29" s="47">
        <v>0</v>
      </c>
      <c r="AH29" s="9">
        <v>0</v>
      </c>
      <c r="AI29" s="48">
        <v>0</v>
      </c>
      <c r="AJ29" s="47">
        <v>0</v>
      </c>
      <c r="AK29" s="9">
        <v>0</v>
      </c>
      <c r="AL29" s="48">
        <v>0</v>
      </c>
      <c r="AM29" s="8">
        <f t="shared" si="0"/>
        <v>0</v>
      </c>
      <c r="AN29" s="16">
        <f t="shared" si="1"/>
        <v>0</v>
      </c>
      <c r="AO29" s="5"/>
      <c r="AP29" s="2"/>
      <c r="AQ29" s="1"/>
      <c r="AR29" s="1"/>
      <c r="AS29" s="1"/>
      <c r="AT29" s="2"/>
      <c r="AU29" s="1"/>
      <c r="AV29" s="1"/>
      <c r="AW29" s="1"/>
      <c r="AX29" s="2"/>
      <c r="AY29" s="1"/>
      <c r="AZ29" s="1"/>
      <c r="BA29" s="1"/>
      <c r="BB29" s="2"/>
      <c r="BC29" s="1"/>
      <c r="BD29" s="1"/>
      <c r="BE29" s="1"/>
      <c r="BF29" s="2"/>
      <c r="BG29" s="1"/>
      <c r="BH29" s="1"/>
      <c r="BI29" s="1"/>
      <c r="BJ29" s="2"/>
      <c r="BK29" s="1"/>
      <c r="BL29" s="1"/>
      <c r="BM29" s="1"/>
      <c r="BN29" s="2"/>
      <c r="BO29" s="1"/>
      <c r="BP29" s="1"/>
      <c r="BQ29" s="1"/>
      <c r="BR29" s="2"/>
      <c r="BS29" s="1"/>
      <c r="BT29" s="1"/>
      <c r="BU29" s="1"/>
      <c r="BV29" s="2"/>
      <c r="BW29" s="1"/>
      <c r="BX29" s="1"/>
      <c r="BY29" s="1"/>
      <c r="BZ29" s="2"/>
      <c r="CA29" s="1"/>
      <c r="CB29" s="1"/>
      <c r="CC29" s="1"/>
      <c r="CD29" s="2"/>
      <c r="CE29" s="1"/>
      <c r="CF29" s="1"/>
      <c r="CG29" s="1"/>
      <c r="CH29" s="2"/>
      <c r="CI29" s="1"/>
      <c r="CJ29" s="1"/>
      <c r="CK29" s="1"/>
      <c r="CL29" s="2"/>
      <c r="CM29" s="1"/>
      <c r="CN29" s="1"/>
      <c r="CO29" s="1"/>
      <c r="CP29" s="2"/>
      <c r="CQ29" s="1"/>
      <c r="CR29" s="1"/>
      <c r="CS29" s="1"/>
      <c r="CT29" s="2"/>
      <c r="CU29" s="1"/>
      <c r="CV29" s="1"/>
      <c r="CW29" s="1"/>
    </row>
    <row r="30" spans="1:176" x14ac:dyDescent="0.3">
      <c r="A30" s="4">
        <v>2005</v>
      </c>
      <c r="B30" s="65" t="s">
        <v>16</v>
      </c>
      <c r="C30" s="47">
        <v>0</v>
      </c>
      <c r="D30" s="9">
        <v>0</v>
      </c>
      <c r="E30" s="48">
        <v>0</v>
      </c>
      <c r="F30" s="47">
        <v>0</v>
      </c>
      <c r="G30" s="9">
        <v>0</v>
      </c>
      <c r="H30" s="48">
        <v>0</v>
      </c>
      <c r="I30" s="47">
        <v>0</v>
      </c>
      <c r="J30" s="9">
        <v>0</v>
      </c>
      <c r="K30" s="48">
        <v>0</v>
      </c>
      <c r="L30" s="47">
        <v>0</v>
      </c>
      <c r="M30" s="9">
        <v>0</v>
      </c>
      <c r="N30" s="48">
        <v>0</v>
      </c>
      <c r="O30" s="47">
        <v>0</v>
      </c>
      <c r="P30" s="9">
        <v>0</v>
      </c>
      <c r="Q30" s="48">
        <v>0</v>
      </c>
      <c r="R30" s="47">
        <v>0</v>
      </c>
      <c r="S30" s="9">
        <v>0</v>
      </c>
      <c r="T30" s="48">
        <v>0</v>
      </c>
      <c r="U30" s="47">
        <v>0</v>
      </c>
      <c r="V30" s="9">
        <v>0</v>
      </c>
      <c r="W30" s="48">
        <v>0</v>
      </c>
      <c r="X30" s="47">
        <v>0</v>
      </c>
      <c r="Y30" s="9">
        <v>0</v>
      </c>
      <c r="Z30" s="48">
        <v>0</v>
      </c>
      <c r="AA30" s="47">
        <v>0</v>
      </c>
      <c r="AB30" s="9">
        <v>0</v>
      </c>
      <c r="AC30" s="48">
        <v>0</v>
      </c>
      <c r="AD30" s="47">
        <v>0</v>
      </c>
      <c r="AE30" s="9">
        <v>0</v>
      </c>
      <c r="AF30" s="48">
        <v>0</v>
      </c>
      <c r="AG30" s="47">
        <v>0</v>
      </c>
      <c r="AH30" s="9">
        <v>0</v>
      </c>
      <c r="AI30" s="48">
        <v>0</v>
      </c>
      <c r="AJ30" s="47">
        <v>0</v>
      </c>
      <c r="AK30" s="9">
        <v>0</v>
      </c>
      <c r="AL30" s="48">
        <v>0</v>
      </c>
      <c r="AM30" s="8">
        <f t="shared" si="0"/>
        <v>0</v>
      </c>
      <c r="AN30" s="16">
        <f t="shared" si="1"/>
        <v>0</v>
      </c>
      <c r="AO30" s="5"/>
      <c r="AP30" s="2"/>
      <c r="AQ30" s="1"/>
      <c r="AR30" s="1"/>
      <c r="AS30" s="1"/>
      <c r="AT30" s="2"/>
      <c r="AU30" s="1"/>
      <c r="AV30" s="1"/>
      <c r="AW30" s="1"/>
      <c r="AX30" s="2"/>
      <c r="AY30" s="1"/>
      <c r="AZ30" s="1"/>
      <c r="BA30" s="1"/>
      <c r="BB30" s="2"/>
      <c r="BC30" s="1"/>
      <c r="BD30" s="1"/>
      <c r="BE30" s="1"/>
      <c r="BF30" s="2"/>
      <c r="BG30" s="1"/>
      <c r="BH30" s="1"/>
      <c r="BI30" s="1"/>
      <c r="BJ30" s="2"/>
      <c r="BK30" s="1"/>
      <c r="BL30" s="1"/>
      <c r="BM30" s="1"/>
      <c r="BN30" s="2"/>
      <c r="BO30" s="1"/>
      <c r="BP30" s="1"/>
      <c r="BQ30" s="1"/>
      <c r="BR30" s="2"/>
      <c r="BS30" s="1"/>
      <c r="BT30" s="1"/>
      <c r="BU30" s="1"/>
      <c r="BV30" s="2"/>
      <c r="BW30" s="1"/>
      <c r="BX30" s="1"/>
      <c r="BY30" s="1"/>
      <c r="BZ30" s="2"/>
      <c r="CA30" s="1"/>
      <c r="CB30" s="1"/>
      <c r="CC30" s="1"/>
      <c r="CD30" s="2"/>
      <c r="CE30" s="1"/>
      <c r="CF30" s="1"/>
      <c r="CG30" s="1"/>
      <c r="CH30" s="2"/>
      <c r="CI30" s="1"/>
      <c r="CJ30" s="1"/>
      <c r="CK30" s="1"/>
      <c r="CL30" s="2"/>
      <c r="CM30" s="1"/>
      <c r="CN30" s="1"/>
      <c r="CO30" s="1"/>
      <c r="CP30" s="2"/>
      <c r="CQ30" s="1"/>
      <c r="CR30" s="1"/>
      <c r="CS30" s="1"/>
      <c r="CT30" s="2"/>
      <c r="CU30" s="1"/>
      <c r="CV30" s="1"/>
      <c r="CW30" s="1"/>
    </row>
    <row r="31" spans="1:176" ht="15" thickBot="1" x14ac:dyDescent="0.35">
      <c r="A31" s="39"/>
      <c r="B31" s="66" t="s">
        <v>17</v>
      </c>
      <c r="C31" s="61">
        <f>SUM(C19:C30)</f>
        <v>0</v>
      </c>
      <c r="D31" s="40">
        <f>SUM(D19:D30)</f>
        <v>0</v>
      </c>
      <c r="E31" s="62"/>
      <c r="F31" s="61">
        <f>SUM(F19:F30)</f>
        <v>0</v>
      </c>
      <c r="G31" s="40">
        <f>SUM(G19:G30)</f>
        <v>0</v>
      </c>
      <c r="H31" s="62"/>
      <c r="I31" s="61">
        <f>SUM(I19:I30)</f>
        <v>0</v>
      </c>
      <c r="J31" s="40">
        <f>SUM(J19:J30)</f>
        <v>0</v>
      </c>
      <c r="K31" s="62"/>
      <c r="L31" s="61">
        <f>SUM(L19:L30)</f>
        <v>0</v>
      </c>
      <c r="M31" s="40">
        <f>SUM(M19:M30)</f>
        <v>0</v>
      </c>
      <c r="N31" s="62"/>
      <c r="O31" s="61">
        <f>SUM(O19:O30)</f>
        <v>0</v>
      </c>
      <c r="P31" s="40">
        <f>SUM(P19:P30)</f>
        <v>0</v>
      </c>
      <c r="Q31" s="62"/>
      <c r="R31" s="61">
        <f>SUM(R19:R30)</f>
        <v>0</v>
      </c>
      <c r="S31" s="40">
        <f>SUM(S19:S30)</f>
        <v>0</v>
      </c>
      <c r="T31" s="62"/>
      <c r="U31" s="61">
        <f>SUM(U19:U30)</f>
        <v>0</v>
      </c>
      <c r="V31" s="40">
        <f>SUM(V19:V30)</f>
        <v>0</v>
      </c>
      <c r="W31" s="62"/>
      <c r="X31" s="61">
        <f>SUM(X19:X30)</f>
        <v>0</v>
      </c>
      <c r="Y31" s="40">
        <f>SUM(Y19:Y30)</f>
        <v>0</v>
      </c>
      <c r="Z31" s="62"/>
      <c r="AA31" s="61">
        <f>SUM(AA19:AA30)</f>
        <v>0</v>
      </c>
      <c r="AB31" s="40">
        <f>SUM(AB19:AB30)</f>
        <v>0</v>
      </c>
      <c r="AC31" s="62"/>
      <c r="AD31" s="61">
        <f>SUM(AD19:AD30)</f>
        <v>0</v>
      </c>
      <c r="AE31" s="40">
        <f>SUM(AE19:AE30)</f>
        <v>0</v>
      </c>
      <c r="AF31" s="62"/>
      <c r="AG31" s="61">
        <f>SUM(AG19:AG30)</f>
        <v>0</v>
      </c>
      <c r="AH31" s="40">
        <f>SUM(AH19:AH30)</f>
        <v>0</v>
      </c>
      <c r="AI31" s="62"/>
      <c r="AJ31" s="61">
        <f>SUM(AJ19:AJ30)</f>
        <v>0</v>
      </c>
      <c r="AK31" s="40">
        <f>SUM(AK19:AK30)</f>
        <v>0</v>
      </c>
      <c r="AL31" s="62"/>
      <c r="AM31" s="41">
        <f t="shared" si="0"/>
        <v>0</v>
      </c>
      <c r="AN31" s="42">
        <f t="shared" si="1"/>
        <v>0</v>
      </c>
      <c r="AO31" s="5"/>
      <c r="AP31" s="2"/>
      <c r="AQ31" s="1"/>
      <c r="AR31" s="1"/>
      <c r="AS31" s="1"/>
      <c r="AT31" s="2"/>
      <c r="AU31" s="1"/>
      <c r="AV31" s="1"/>
      <c r="AW31" s="1"/>
      <c r="AX31" s="2"/>
      <c r="AY31" s="1"/>
      <c r="AZ31" s="1"/>
      <c r="BA31" s="1"/>
      <c r="BB31" s="2"/>
      <c r="BC31" s="1"/>
      <c r="BD31" s="1"/>
      <c r="BE31" s="1"/>
      <c r="BF31" s="2"/>
      <c r="BG31" s="1"/>
      <c r="BH31" s="1"/>
      <c r="BI31" s="1"/>
      <c r="BJ31" s="2"/>
      <c r="BK31" s="1"/>
      <c r="BL31" s="1"/>
      <c r="BM31" s="1"/>
      <c r="BN31" s="2"/>
      <c r="BO31" s="1"/>
      <c r="BP31" s="1"/>
      <c r="BQ31" s="1"/>
      <c r="BR31" s="2"/>
      <c r="BS31" s="1"/>
      <c r="BT31" s="1"/>
      <c r="BU31" s="1"/>
      <c r="BV31" s="2"/>
      <c r="BW31" s="1"/>
      <c r="BX31" s="1"/>
      <c r="BY31" s="1"/>
      <c r="BZ31" s="2"/>
      <c r="CA31" s="1"/>
      <c r="CB31" s="1"/>
      <c r="CC31" s="1"/>
      <c r="CD31" s="2"/>
      <c r="CE31" s="1"/>
      <c r="CF31" s="1"/>
      <c r="CG31" s="1"/>
      <c r="CH31" s="2"/>
      <c r="CI31" s="1"/>
      <c r="CJ31" s="1"/>
      <c r="CK31" s="1"/>
      <c r="CL31" s="2"/>
      <c r="CM31" s="1"/>
      <c r="CN31" s="1"/>
      <c r="CO31" s="1"/>
      <c r="CP31" s="2"/>
      <c r="CQ31" s="1"/>
      <c r="CR31" s="1"/>
      <c r="CS31" s="1"/>
      <c r="CT31" s="2"/>
      <c r="CU31" s="1"/>
      <c r="CV31" s="1"/>
      <c r="CW31" s="1"/>
      <c r="DB31" s="3"/>
      <c r="DG31" s="3"/>
      <c r="DL31" s="3"/>
      <c r="DQ31" s="3"/>
      <c r="DV31" s="3"/>
      <c r="EA31" s="3"/>
      <c r="EF31" s="3"/>
      <c r="EK31" s="3"/>
      <c r="EP31" s="3"/>
      <c r="EU31" s="3"/>
      <c r="EZ31" s="3"/>
      <c r="FE31" s="3"/>
      <c r="FJ31" s="3"/>
      <c r="FO31" s="3"/>
      <c r="FT31" s="3"/>
    </row>
    <row r="32" spans="1:176" x14ac:dyDescent="0.3">
      <c r="A32" s="4">
        <v>2006</v>
      </c>
      <c r="B32" s="65" t="s">
        <v>5</v>
      </c>
      <c r="C32" s="47">
        <v>0</v>
      </c>
      <c r="D32" s="9">
        <v>0</v>
      </c>
      <c r="E32" s="48">
        <v>0</v>
      </c>
      <c r="F32" s="47">
        <v>0</v>
      </c>
      <c r="G32" s="9">
        <v>0</v>
      </c>
      <c r="H32" s="48">
        <v>0</v>
      </c>
      <c r="I32" s="47">
        <v>0</v>
      </c>
      <c r="J32" s="9">
        <v>0</v>
      </c>
      <c r="K32" s="48">
        <v>0</v>
      </c>
      <c r="L32" s="47">
        <v>0</v>
      </c>
      <c r="M32" s="9">
        <v>0</v>
      </c>
      <c r="N32" s="48">
        <v>0</v>
      </c>
      <c r="O32" s="47">
        <v>0</v>
      </c>
      <c r="P32" s="9">
        <v>0</v>
      </c>
      <c r="Q32" s="48">
        <v>0</v>
      </c>
      <c r="R32" s="47">
        <v>0</v>
      </c>
      <c r="S32" s="9">
        <v>0</v>
      </c>
      <c r="T32" s="48">
        <v>0</v>
      </c>
      <c r="U32" s="47">
        <v>0</v>
      </c>
      <c r="V32" s="9">
        <v>0</v>
      </c>
      <c r="W32" s="48">
        <v>0</v>
      </c>
      <c r="X32" s="47">
        <v>0</v>
      </c>
      <c r="Y32" s="9">
        <v>0</v>
      </c>
      <c r="Z32" s="48">
        <v>0</v>
      </c>
      <c r="AA32" s="47">
        <v>0</v>
      </c>
      <c r="AB32" s="9">
        <v>0</v>
      </c>
      <c r="AC32" s="48">
        <v>0</v>
      </c>
      <c r="AD32" s="49">
        <v>0</v>
      </c>
      <c r="AE32" s="15">
        <v>0</v>
      </c>
      <c r="AF32" s="48">
        <v>0</v>
      </c>
      <c r="AG32" s="47">
        <v>0</v>
      </c>
      <c r="AH32" s="9">
        <v>0</v>
      </c>
      <c r="AI32" s="48">
        <v>0</v>
      </c>
      <c r="AJ32" s="47">
        <v>0</v>
      </c>
      <c r="AK32" s="9">
        <v>0</v>
      </c>
      <c r="AL32" s="48">
        <v>0</v>
      </c>
      <c r="AM32" s="8">
        <f t="shared" si="0"/>
        <v>0</v>
      </c>
      <c r="AN32" s="16">
        <f t="shared" si="1"/>
        <v>0</v>
      </c>
      <c r="AO32" s="5"/>
      <c r="AP32" s="2"/>
      <c r="AQ32" s="1"/>
      <c r="AR32" s="1"/>
      <c r="AS32" s="1"/>
      <c r="AT32" s="2"/>
      <c r="AU32" s="1"/>
      <c r="AV32" s="1"/>
      <c r="AW32" s="1"/>
      <c r="AX32" s="2"/>
      <c r="AY32" s="1"/>
      <c r="AZ32" s="1"/>
      <c r="BA32" s="1"/>
      <c r="BB32" s="2"/>
      <c r="BC32" s="1"/>
      <c r="BD32" s="1"/>
      <c r="BE32" s="1"/>
      <c r="BF32" s="2"/>
      <c r="BG32" s="1"/>
      <c r="BH32" s="1"/>
      <c r="BI32" s="1"/>
      <c r="BJ32" s="2"/>
      <c r="BK32" s="1"/>
      <c r="BL32" s="1"/>
      <c r="BM32" s="1"/>
      <c r="BN32" s="2"/>
      <c r="BO32" s="1"/>
      <c r="BP32" s="1"/>
      <c r="BQ32" s="1"/>
      <c r="BR32" s="2"/>
      <c r="BS32" s="1"/>
      <c r="BT32" s="1"/>
      <c r="BU32" s="1"/>
      <c r="BV32" s="2"/>
      <c r="BW32" s="1"/>
      <c r="BX32" s="1"/>
      <c r="BY32" s="1"/>
      <c r="BZ32" s="2"/>
      <c r="CA32" s="1"/>
      <c r="CB32" s="1"/>
      <c r="CC32" s="1"/>
      <c r="CD32" s="2"/>
      <c r="CE32" s="1"/>
      <c r="CF32" s="1"/>
      <c r="CG32" s="1"/>
      <c r="CH32" s="2"/>
      <c r="CI32" s="1"/>
      <c r="CJ32" s="1"/>
      <c r="CK32" s="1"/>
      <c r="CL32" s="2"/>
      <c r="CM32" s="1"/>
      <c r="CN32" s="1"/>
      <c r="CO32" s="1"/>
      <c r="CP32" s="2"/>
      <c r="CQ32" s="1"/>
      <c r="CR32" s="1"/>
      <c r="CS32" s="1"/>
      <c r="CT32" s="2"/>
      <c r="CU32" s="1"/>
      <c r="CV32" s="1"/>
      <c r="CW32" s="1"/>
    </row>
    <row r="33" spans="1:176" x14ac:dyDescent="0.3">
      <c r="A33" s="4">
        <v>2006</v>
      </c>
      <c r="B33" s="65" t="s">
        <v>6</v>
      </c>
      <c r="C33" s="47">
        <v>0</v>
      </c>
      <c r="D33" s="9">
        <v>0</v>
      </c>
      <c r="E33" s="48">
        <v>0</v>
      </c>
      <c r="F33" s="47">
        <v>0</v>
      </c>
      <c r="G33" s="9">
        <v>0</v>
      </c>
      <c r="H33" s="48">
        <v>0</v>
      </c>
      <c r="I33" s="47">
        <v>0</v>
      </c>
      <c r="J33" s="9">
        <v>0</v>
      </c>
      <c r="K33" s="48">
        <v>0</v>
      </c>
      <c r="L33" s="47">
        <v>0</v>
      </c>
      <c r="M33" s="9">
        <v>0</v>
      </c>
      <c r="N33" s="48">
        <v>0</v>
      </c>
      <c r="O33" s="47">
        <v>0</v>
      </c>
      <c r="P33" s="9">
        <v>0</v>
      </c>
      <c r="Q33" s="48">
        <v>0</v>
      </c>
      <c r="R33" s="47">
        <v>0</v>
      </c>
      <c r="S33" s="9">
        <v>0</v>
      </c>
      <c r="T33" s="48">
        <v>0</v>
      </c>
      <c r="U33" s="47">
        <v>0</v>
      </c>
      <c r="V33" s="9">
        <v>0</v>
      </c>
      <c r="W33" s="48">
        <v>0</v>
      </c>
      <c r="X33" s="47">
        <v>0</v>
      </c>
      <c r="Y33" s="9">
        <v>0</v>
      </c>
      <c r="Z33" s="48">
        <v>0</v>
      </c>
      <c r="AA33" s="47">
        <v>0</v>
      </c>
      <c r="AB33" s="9">
        <v>0</v>
      </c>
      <c r="AC33" s="48">
        <v>0</v>
      </c>
      <c r="AD33" s="49">
        <v>0</v>
      </c>
      <c r="AE33" s="15">
        <v>0</v>
      </c>
      <c r="AF33" s="48">
        <v>0</v>
      </c>
      <c r="AG33" s="47">
        <v>0</v>
      </c>
      <c r="AH33" s="9">
        <v>0</v>
      </c>
      <c r="AI33" s="48">
        <v>0</v>
      </c>
      <c r="AJ33" s="47">
        <v>0</v>
      </c>
      <c r="AK33" s="9">
        <v>0</v>
      </c>
      <c r="AL33" s="48">
        <v>0</v>
      </c>
      <c r="AM33" s="8">
        <f t="shared" si="0"/>
        <v>0</v>
      </c>
      <c r="AN33" s="16">
        <f t="shared" si="1"/>
        <v>0</v>
      </c>
      <c r="AO33" s="5"/>
      <c r="AP33" s="2"/>
      <c r="AQ33" s="1"/>
      <c r="AR33" s="1"/>
      <c r="AS33" s="1"/>
      <c r="AT33" s="2"/>
      <c r="AU33" s="1"/>
      <c r="AV33" s="1"/>
      <c r="AW33" s="1"/>
      <c r="AX33" s="2"/>
      <c r="AY33" s="1"/>
      <c r="AZ33" s="1"/>
      <c r="BA33" s="1"/>
      <c r="BB33" s="2"/>
      <c r="BC33" s="1"/>
      <c r="BD33" s="1"/>
      <c r="BE33" s="1"/>
      <c r="BF33" s="2"/>
      <c r="BG33" s="1"/>
      <c r="BH33" s="1"/>
      <c r="BI33" s="1"/>
      <c r="BJ33" s="2"/>
      <c r="BK33" s="1"/>
      <c r="BL33" s="1"/>
      <c r="BM33" s="1"/>
      <c r="BN33" s="2"/>
      <c r="BO33" s="1"/>
      <c r="BP33" s="1"/>
      <c r="BQ33" s="1"/>
      <c r="BR33" s="2"/>
      <c r="BS33" s="1"/>
      <c r="BT33" s="1"/>
      <c r="BU33" s="1"/>
      <c r="BV33" s="2"/>
      <c r="BW33" s="1"/>
      <c r="BX33" s="1"/>
      <c r="BY33" s="1"/>
      <c r="BZ33" s="2"/>
      <c r="CA33" s="1"/>
      <c r="CB33" s="1"/>
      <c r="CC33" s="1"/>
      <c r="CD33" s="2"/>
      <c r="CE33" s="1"/>
      <c r="CF33" s="1"/>
      <c r="CG33" s="1"/>
      <c r="CH33" s="2"/>
      <c r="CI33" s="1"/>
      <c r="CJ33" s="1"/>
      <c r="CK33" s="1"/>
      <c r="CL33" s="2"/>
      <c r="CM33" s="1"/>
      <c r="CN33" s="1"/>
      <c r="CO33" s="1"/>
      <c r="CP33" s="2"/>
      <c r="CQ33" s="1"/>
      <c r="CR33" s="1"/>
      <c r="CS33" s="1"/>
      <c r="CT33" s="2"/>
      <c r="CU33" s="1"/>
      <c r="CV33" s="1"/>
      <c r="CW33" s="1"/>
    </row>
    <row r="34" spans="1:176" x14ac:dyDescent="0.3">
      <c r="A34" s="4">
        <v>2006</v>
      </c>
      <c r="B34" s="65" t="s">
        <v>7</v>
      </c>
      <c r="C34" s="47">
        <v>0</v>
      </c>
      <c r="D34" s="9">
        <v>0</v>
      </c>
      <c r="E34" s="48">
        <v>0</v>
      </c>
      <c r="F34" s="47">
        <v>0</v>
      </c>
      <c r="G34" s="9">
        <v>0</v>
      </c>
      <c r="H34" s="48">
        <v>0</v>
      </c>
      <c r="I34" s="47">
        <v>0</v>
      </c>
      <c r="J34" s="9">
        <v>0</v>
      </c>
      <c r="K34" s="48">
        <v>0</v>
      </c>
      <c r="L34" s="47">
        <v>0</v>
      </c>
      <c r="M34" s="9">
        <v>0</v>
      </c>
      <c r="N34" s="48">
        <v>0</v>
      </c>
      <c r="O34" s="47">
        <v>0</v>
      </c>
      <c r="P34" s="9">
        <v>0</v>
      </c>
      <c r="Q34" s="48">
        <v>0</v>
      </c>
      <c r="R34" s="47">
        <v>0</v>
      </c>
      <c r="S34" s="9">
        <v>0</v>
      </c>
      <c r="T34" s="48">
        <v>0</v>
      </c>
      <c r="U34" s="47">
        <v>0</v>
      </c>
      <c r="V34" s="9">
        <v>0</v>
      </c>
      <c r="W34" s="48">
        <v>0</v>
      </c>
      <c r="X34" s="47">
        <v>0</v>
      </c>
      <c r="Y34" s="9">
        <v>0</v>
      </c>
      <c r="Z34" s="48">
        <v>0</v>
      </c>
      <c r="AA34" s="47">
        <v>0</v>
      </c>
      <c r="AB34" s="9">
        <v>0</v>
      </c>
      <c r="AC34" s="48">
        <v>0</v>
      </c>
      <c r="AD34" s="49">
        <v>0</v>
      </c>
      <c r="AE34" s="15">
        <v>0</v>
      </c>
      <c r="AF34" s="48">
        <v>0</v>
      </c>
      <c r="AG34" s="47">
        <v>0</v>
      </c>
      <c r="AH34" s="9">
        <v>0</v>
      </c>
      <c r="AI34" s="48">
        <v>0</v>
      </c>
      <c r="AJ34" s="47">
        <v>0</v>
      </c>
      <c r="AK34" s="9">
        <v>0</v>
      </c>
      <c r="AL34" s="48">
        <v>0</v>
      </c>
      <c r="AM34" s="8">
        <f t="shared" si="0"/>
        <v>0</v>
      </c>
      <c r="AN34" s="16">
        <f t="shared" si="1"/>
        <v>0</v>
      </c>
      <c r="AO34" s="5"/>
      <c r="AP34" s="2"/>
      <c r="AQ34" s="1"/>
      <c r="AR34" s="1"/>
      <c r="AS34" s="1"/>
      <c r="AT34" s="2"/>
      <c r="AU34" s="1"/>
      <c r="AV34" s="1"/>
      <c r="AW34" s="1"/>
      <c r="AX34" s="2"/>
      <c r="AY34" s="1"/>
      <c r="AZ34" s="1"/>
      <c r="BA34" s="1"/>
      <c r="BB34" s="2"/>
      <c r="BC34" s="1"/>
      <c r="BD34" s="1"/>
      <c r="BE34" s="1"/>
      <c r="BF34" s="2"/>
      <c r="BG34" s="1"/>
      <c r="BH34" s="1"/>
      <c r="BI34" s="1"/>
      <c r="BJ34" s="2"/>
      <c r="BK34" s="1"/>
      <c r="BL34" s="1"/>
      <c r="BM34" s="1"/>
      <c r="BN34" s="2"/>
      <c r="BO34" s="1"/>
      <c r="BP34" s="1"/>
      <c r="BQ34" s="1"/>
      <c r="BR34" s="2"/>
      <c r="BS34" s="1"/>
      <c r="BT34" s="1"/>
      <c r="BU34" s="1"/>
      <c r="BV34" s="2"/>
      <c r="BW34" s="1"/>
      <c r="BX34" s="1"/>
      <c r="BY34" s="1"/>
      <c r="BZ34" s="2"/>
      <c r="CA34" s="1"/>
      <c r="CB34" s="1"/>
      <c r="CC34" s="1"/>
      <c r="CD34" s="2"/>
      <c r="CE34" s="1"/>
      <c r="CF34" s="1"/>
      <c r="CG34" s="1"/>
      <c r="CH34" s="2"/>
      <c r="CI34" s="1"/>
      <c r="CJ34" s="1"/>
      <c r="CK34" s="1"/>
      <c r="CL34" s="2"/>
      <c r="CM34" s="1"/>
      <c r="CN34" s="1"/>
      <c r="CO34" s="1"/>
      <c r="CP34" s="2"/>
      <c r="CQ34" s="1"/>
      <c r="CR34" s="1"/>
      <c r="CS34" s="1"/>
      <c r="CT34" s="2"/>
      <c r="CU34" s="1"/>
      <c r="CV34" s="1"/>
      <c r="CW34" s="1"/>
    </row>
    <row r="35" spans="1:176" x14ac:dyDescent="0.3">
      <c r="A35" s="4">
        <v>2006</v>
      </c>
      <c r="B35" s="65" t="s">
        <v>8</v>
      </c>
      <c r="C35" s="47">
        <v>0</v>
      </c>
      <c r="D35" s="9">
        <v>0</v>
      </c>
      <c r="E35" s="48">
        <v>0</v>
      </c>
      <c r="F35" s="47">
        <v>0</v>
      </c>
      <c r="G35" s="9">
        <v>0</v>
      </c>
      <c r="H35" s="48">
        <v>0</v>
      </c>
      <c r="I35" s="47">
        <v>0</v>
      </c>
      <c r="J35" s="9">
        <v>0</v>
      </c>
      <c r="K35" s="48">
        <v>0</v>
      </c>
      <c r="L35" s="47">
        <v>0</v>
      </c>
      <c r="M35" s="9">
        <v>0</v>
      </c>
      <c r="N35" s="48">
        <v>0</v>
      </c>
      <c r="O35" s="47">
        <v>0</v>
      </c>
      <c r="P35" s="9">
        <v>0</v>
      </c>
      <c r="Q35" s="48">
        <v>0</v>
      </c>
      <c r="R35" s="47">
        <v>0</v>
      </c>
      <c r="S35" s="9">
        <v>0</v>
      </c>
      <c r="T35" s="48">
        <v>0</v>
      </c>
      <c r="U35" s="47">
        <v>0</v>
      </c>
      <c r="V35" s="9">
        <v>0</v>
      </c>
      <c r="W35" s="48">
        <v>0</v>
      </c>
      <c r="X35" s="47">
        <v>0</v>
      </c>
      <c r="Y35" s="9">
        <v>0</v>
      </c>
      <c r="Z35" s="48">
        <v>0</v>
      </c>
      <c r="AA35" s="47">
        <v>0</v>
      </c>
      <c r="AB35" s="9">
        <v>0</v>
      </c>
      <c r="AC35" s="48">
        <v>0</v>
      </c>
      <c r="AD35" s="49">
        <v>0</v>
      </c>
      <c r="AE35" s="15">
        <v>0</v>
      </c>
      <c r="AF35" s="48">
        <v>0</v>
      </c>
      <c r="AG35" s="47">
        <v>0</v>
      </c>
      <c r="AH35" s="9">
        <v>0</v>
      </c>
      <c r="AI35" s="48">
        <v>0</v>
      </c>
      <c r="AJ35" s="47">
        <v>0</v>
      </c>
      <c r="AK35" s="9">
        <v>0</v>
      </c>
      <c r="AL35" s="48">
        <v>0</v>
      </c>
      <c r="AM35" s="8">
        <f t="shared" si="0"/>
        <v>0</v>
      </c>
      <c r="AN35" s="16">
        <f t="shared" si="1"/>
        <v>0</v>
      </c>
      <c r="AO35" s="5"/>
      <c r="AP35" s="2"/>
      <c r="AQ35" s="1"/>
      <c r="AR35" s="1"/>
      <c r="AS35" s="1"/>
      <c r="AT35" s="2"/>
      <c r="AU35" s="1"/>
      <c r="AV35" s="1"/>
      <c r="AW35" s="1"/>
      <c r="AX35" s="2"/>
      <c r="AY35" s="1"/>
      <c r="AZ35" s="1"/>
      <c r="BA35" s="1"/>
      <c r="BB35" s="2"/>
      <c r="BC35" s="1"/>
      <c r="BD35" s="1"/>
      <c r="BE35" s="1"/>
      <c r="BF35" s="2"/>
      <c r="BG35" s="1"/>
      <c r="BH35" s="1"/>
      <c r="BI35" s="1"/>
      <c r="BJ35" s="2"/>
      <c r="BK35" s="1"/>
      <c r="BL35" s="1"/>
      <c r="BM35" s="1"/>
      <c r="BN35" s="2"/>
      <c r="BO35" s="1"/>
      <c r="BP35" s="1"/>
      <c r="BQ35" s="1"/>
      <c r="BR35" s="2"/>
      <c r="BS35" s="1"/>
      <c r="BT35" s="1"/>
      <c r="BU35" s="1"/>
      <c r="BV35" s="2"/>
      <c r="BW35" s="1"/>
      <c r="BX35" s="1"/>
      <c r="BY35" s="1"/>
      <c r="BZ35" s="2"/>
      <c r="CA35" s="1"/>
      <c r="CB35" s="1"/>
      <c r="CC35" s="1"/>
      <c r="CD35" s="2"/>
      <c r="CE35" s="1"/>
      <c r="CF35" s="1"/>
      <c r="CG35" s="1"/>
      <c r="CH35" s="2"/>
      <c r="CI35" s="1"/>
      <c r="CJ35" s="1"/>
      <c r="CK35" s="1"/>
      <c r="CL35" s="2"/>
      <c r="CM35" s="1"/>
      <c r="CN35" s="1"/>
      <c r="CO35" s="1"/>
      <c r="CP35" s="2"/>
      <c r="CQ35" s="1"/>
      <c r="CR35" s="1"/>
      <c r="CS35" s="1"/>
      <c r="CT35" s="2"/>
      <c r="CU35" s="1"/>
      <c r="CV35" s="1"/>
      <c r="CW35" s="1"/>
    </row>
    <row r="36" spans="1:176" x14ac:dyDescent="0.3">
      <c r="A36" s="4">
        <v>2006</v>
      </c>
      <c r="B36" s="65" t="s">
        <v>9</v>
      </c>
      <c r="C36" s="47">
        <v>0</v>
      </c>
      <c r="D36" s="9">
        <v>0</v>
      </c>
      <c r="E36" s="48">
        <v>0</v>
      </c>
      <c r="F36" s="47">
        <v>0</v>
      </c>
      <c r="G36" s="9">
        <v>0</v>
      </c>
      <c r="H36" s="48">
        <v>0</v>
      </c>
      <c r="I36" s="47">
        <v>0</v>
      </c>
      <c r="J36" s="9">
        <v>0</v>
      </c>
      <c r="K36" s="48">
        <v>0</v>
      </c>
      <c r="L36" s="47">
        <v>0</v>
      </c>
      <c r="M36" s="9">
        <v>0</v>
      </c>
      <c r="N36" s="48">
        <v>0</v>
      </c>
      <c r="O36" s="47">
        <v>0</v>
      </c>
      <c r="P36" s="9">
        <v>0</v>
      </c>
      <c r="Q36" s="48">
        <v>0</v>
      </c>
      <c r="R36" s="47">
        <v>0</v>
      </c>
      <c r="S36" s="9">
        <v>0</v>
      </c>
      <c r="T36" s="48">
        <v>0</v>
      </c>
      <c r="U36" s="47">
        <v>0</v>
      </c>
      <c r="V36" s="9">
        <v>0</v>
      </c>
      <c r="W36" s="48">
        <v>0</v>
      </c>
      <c r="X36" s="47">
        <v>0</v>
      </c>
      <c r="Y36" s="9">
        <v>0</v>
      </c>
      <c r="Z36" s="48">
        <v>0</v>
      </c>
      <c r="AA36" s="47">
        <v>0</v>
      </c>
      <c r="AB36" s="9">
        <v>0</v>
      </c>
      <c r="AC36" s="48">
        <v>0</v>
      </c>
      <c r="AD36" s="47">
        <v>0</v>
      </c>
      <c r="AE36" s="9">
        <v>0</v>
      </c>
      <c r="AF36" s="48">
        <f t="shared" ref="AF36:AF43" si="2">IF(AD36=0,0,AE36/AD36*1000)</f>
        <v>0</v>
      </c>
      <c r="AG36" s="47">
        <v>0</v>
      </c>
      <c r="AH36" s="9">
        <v>0</v>
      </c>
      <c r="AI36" s="48">
        <v>0</v>
      </c>
      <c r="AJ36" s="47">
        <v>0</v>
      </c>
      <c r="AK36" s="9">
        <v>0</v>
      </c>
      <c r="AL36" s="48">
        <v>0</v>
      </c>
      <c r="AM36" s="8">
        <f t="shared" si="0"/>
        <v>0</v>
      </c>
      <c r="AN36" s="16">
        <f t="shared" si="1"/>
        <v>0</v>
      </c>
      <c r="AO36" s="5"/>
      <c r="AP36" s="2"/>
      <c r="AQ36" s="1"/>
      <c r="AR36" s="1"/>
      <c r="AS36" s="1"/>
      <c r="AT36" s="2"/>
      <c r="AU36" s="1"/>
      <c r="AV36" s="1"/>
      <c r="AW36" s="1"/>
      <c r="AX36" s="2"/>
      <c r="AY36" s="1"/>
      <c r="AZ36" s="1"/>
      <c r="BA36" s="1"/>
      <c r="BB36" s="2"/>
      <c r="BC36" s="1"/>
      <c r="BD36" s="1"/>
      <c r="BE36" s="1"/>
      <c r="BF36" s="2"/>
      <c r="BG36" s="1"/>
      <c r="BH36" s="1"/>
      <c r="BI36" s="1"/>
      <c r="BJ36" s="2"/>
      <c r="BK36" s="1"/>
      <c r="BL36" s="1"/>
      <c r="BM36" s="1"/>
      <c r="BN36" s="2"/>
      <c r="BO36" s="1"/>
      <c r="BP36" s="1"/>
      <c r="BQ36" s="1"/>
      <c r="BR36" s="2"/>
      <c r="BS36" s="1"/>
      <c r="BT36" s="1"/>
      <c r="BU36" s="1"/>
      <c r="BV36" s="2"/>
      <c r="BW36" s="1"/>
      <c r="BX36" s="1"/>
      <c r="BY36" s="1"/>
      <c r="BZ36" s="2"/>
      <c r="CA36" s="1"/>
      <c r="CB36" s="1"/>
      <c r="CC36" s="1"/>
      <c r="CD36" s="2"/>
      <c r="CE36" s="1"/>
      <c r="CF36" s="1"/>
      <c r="CG36" s="1"/>
      <c r="CH36" s="2"/>
      <c r="CI36" s="1"/>
      <c r="CJ36" s="1"/>
      <c r="CK36" s="1"/>
      <c r="CL36" s="2"/>
      <c r="CM36" s="1"/>
      <c r="CN36" s="1"/>
      <c r="CO36" s="1"/>
      <c r="CP36" s="2"/>
      <c r="CQ36" s="1"/>
      <c r="CR36" s="1"/>
      <c r="CS36" s="1"/>
      <c r="CT36" s="2"/>
      <c r="CU36" s="1"/>
      <c r="CV36" s="1"/>
      <c r="CW36" s="1"/>
    </row>
    <row r="37" spans="1:176" x14ac:dyDescent="0.3">
      <c r="A37" s="4">
        <v>2006</v>
      </c>
      <c r="B37" s="65" t="s">
        <v>10</v>
      </c>
      <c r="C37" s="47">
        <v>0</v>
      </c>
      <c r="D37" s="9">
        <v>0</v>
      </c>
      <c r="E37" s="48">
        <v>0</v>
      </c>
      <c r="F37" s="47">
        <v>0</v>
      </c>
      <c r="G37" s="9">
        <v>0</v>
      </c>
      <c r="H37" s="48">
        <v>0</v>
      </c>
      <c r="I37" s="47">
        <v>0</v>
      </c>
      <c r="J37" s="9">
        <v>0</v>
      </c>
      <c r="K37" s="48">
        <v>0</v>
      </c>
      <c r="L37" s="47">
        <v>0</v>
      </c>
      <c r="M37" s="9">
        <v>0</v>
      </c>
      <c r="N37" s="48">
        <v>0</v>
      </c>
      <c r="O37" s="47">
        <v>0</v>
      </c>
      <c r="P37" s="9">
        <v>0</v>
      </c>
      <c r="Q37" s="48">
        <v>0</v>
      </c>
      <c r="R37" s="47">
        <v>0</v>
      </c>
      <c r="S37" s="9">
        <v>0</v>
      </c>
      <c r="T37" s="48">
        <v>0</v>
      </c>
      <c r="U37" s="47">
        <v>0</v>
      </c>
      <c r="V37" s="9">
        <v>0</v>
      </c>
      <c r="W37" s="48">
        <v>0</v>
      </c>
      <c r="X37" s="47">
        <v>0</v>
      </c>
      <c r="Y37" s="9">
        <v>0</v>
      </c>
      <c r="Z37" s="48">
        <v>0</v>
      </c>
      <c r="AA37" s="47">
        <v>0</v>
      </c>
      <c r="AB37" s="9">
        <v>0</v>
      </c>
      <c r="AC37" s="48">
        <v>0</v>
      </c>
      <c r="AD37" s="47">
        <v>0</v>
      </c>
      <c r="AE37" s="9">
        <v>0</v>
      </c>
      <c r="AF37" s="48">
        <f t="shared" si="2"/>
        <v>0</v>
      </c>
      <c r="AG37" s="47">
        <v>0</v>
      </c>
      <c r="AH37" s="9">
        <v>0</v>
      </c>
      <c r="AI37" s="48">
        <v>0</v>
      </c>
      <c r="AJ37" s="47">
        <v>0</v>
      </c>
      <c r="AK37" s="9">
        <v>0</v>
      </c>
      <c r="AL37" s="48">
        <v>0</v>
      </c>
      <c r="AM37" s="8">
        <f t="shared" si="0"/>
        <v>0</v>
      </c>
      <c r="AN37" s="16">
        <f t="shared" si="1"/>
        <v>0</v>
      </c>
      <c r="AO37" s="5"/>
      <c r="AP37" s="2"/>
      <c r="AQ37" s="1"/>
      <c r="AR37" s="1"/>
      <c r="AS37" s="1"/>
      <c r="AT37" s="2"/>
      <c r="AU37" s="1"/>
      <c r="AV37" s="1"/>
      <c r="AW37" s="1"/>
      <c r="AX37" s="2"/>
      <c r="AY37" s="1"/>
      <c r="AZ37" s="1"/>
      <c r="BA37" s="1"/>
      <c r="BB37" s="2"/>
      <c r="BC37" s="1"/>
      <c r="BD37" s="1"/>
      <c r="BE37" s="1"/>
      <c r="BF37" s="2"/>
      <c r="BG37" s="1"/>
      <c r="BH37" s="1"/>
      <c r="BI37" s="1"/>
      <c r="BJ37" s="2"/>
      <c r="BK37" s="1"/>
      <c r="BL37" s="1"/>
      <c r="BM37" s="1"/>
      <c r="BN37" s="2"/>
      <c r="BO37" s="1"/>
      <c r="BP37" s="1"/>
      <c r="BQ37" s="1"/>
      <c r="BR37" s="2"/>
      <c r="BS37" s="1"/>
      <c r="BT37" s="1"/>
      <c r="BU37" s="1"/>
      <c r="BV37" s="2"/>
      <c r="BW37" s="1"/>
      <c r="BX37" s="1"/>
      <c r="BY37" s="1"/>
      <c r="BZ37" s="2"/>
      <c r="CA37" s="1"/>
      <c r="CB37" s="1"/>
      <c r="CC37" s="1"/>
      <c r="CD37" s="2"/>
      <c r="CE37" s="1"/>
      <c r="CF37" s="1"/>
      <c r="CG37" s="1"/>
      <c r="CH37" s="2"/>
      <c r="CI37" s="1"/>
      <c r="CJ37" s="1"/>
      <c r="CK37" s="1"/>
      <c r="CL37" s="2"/>
      <c r="CM37" s="1"/>
      <c r="CN37" s="1"/>
      <c r="CO37" s="1"/>
      <c r="CP37" s="2"/>
      <c r="CQ37" s="1"/>
      <c r="CR37" s="1"/>
      <c r="CS37" s="1"/>
      <c r="CT37" s="2"/>
      <c r="CU37" s="1"/>
      <c r="CV37" s="1"/>
      <c r="CW37" s="1"/>
    </row>
    <row r="38" spans="1:176" x14ac:dyDescent="0.3">
      <c r="A38" s="4">
        <v>2006</v>
      </c>
      <c r="B38" s="65" t="s">
        <v>11</v>
      </c>
      <c r="C38" s="47">
        <v>0</v>
      </c>
      <c r="D38" s="9">
        <v>0</v>
      </c>
      <c r="E38" s="48">
        <v>0</v>
      </c>
      <c r="F38" s="47">
        <v>0</v>
      </c>
      <c r="G38" s="9">
        <v>0</v>
      </c>
      <c r="H38" s="48">
        <v>0</v>
      </c>
      <c r="I38" s="47">
        <v>0</v>
      </c>
      <c r="J38" s="9">
        <v>0</v>
      </c>
      <c r="K38" s="48">
        <v>0</v>
      </c>
      <c r="L38" s="47">
        <v>0</v>
      </c>
      <c r="M38" s="9">
        <v>0</v>
      </c>
      <c r="N38" s="48">
        <v>0</v>
      </c>
      <c r="O38" s="47">
        <v>0</v>
      </c>
      <c r="P38" s="9">
        <v>0</v>
      </c>
      <c r="Q38" s="48">
        <v>0</v>
      </c>
      <c r="R38" s="47">
        <v>0</v>
      </c>
      <c r="S38" s="9">
        <v>0</v>
      </c>
      <c r="T38" s="48">
        <v>0</v>
      </c>
      <c r="U38" s="47">
        <v>0</v>
      </c>
      <c r="V38" s="9">
        <v>0</v>
      </c>
      <c r="W38" s="48">
        <v>0</v>
      </c>
      <c r="X38" s="49">
        <v>0</v>
      </c>
      <c r="Y38" s="15">
        <v>0</v>
      </c>
      <c r="Z38" s="48">
        <v>0</v>
      </c>
      <c r="AA38" s="49">
        <v>0</v>
      </c>
      <c r="AB38" s="15">
        <v>0</v>
      </c>
      <c r="AC38" s="48">
        <v>0</v>
      </c>
      <c r="AD38" s="47">
        <v>0</v>
      </c>
      <c r="AE38" s="9">
        <v>0</v>
      </c>
      <c r="AF38" s="48">
        <f t="shared" si="2"/>
        <v>0</v>
      </c>
      <c r="AG38" s="49">
        <v>1</v>
      </c>
      <c r="AH38" s="15">
        <v>6</v>
      </c>
      <c r="AI38" s="48">
        <f>AH38/AG38*1000</f>
        <v>6000</v>
      </c>
      <c r="AJ38" s="47">
        <v>0</v>
      </c>
      <c r="AK38" s="9">
        <v>0</v>
      </c>
      <c r="AL38" s="48">
        <v>0</v>
      </c>
      <c r="AM38" s="8">
        <f t="shared" ref="AM38:AM69" si="3">SUM(AJ38,AG38,C38)</f>
        <v>1</v>
      </c>
      <c r="AN38" s="16">
        <f t="shared" ref="AN38:AN69" si="4">SUM(AK38,AH38,D38)</f>
        <v>6</v>
      </c>
      <c r="AO38" s="5"/>
      <c r="AP38" s="2"/>
      <c r="AQ38" s="1"/>
      <c r="AR38" s="1"/>
      <c r="AS38" s="1"/>
      <c r="AT38" s="2"/>
      <c r="AU38" s="1"/>
      <c r="AV38" s="1"/>
      <c r="AW38" s="1"/>
      <c r="AX38" s="2"/>
      <c r="AY38" s="1"/>
      <c r="AZ38" s="1"/>
      <c r="BA38" s="1"/>
      <c r="BB38" s="2"/>
      <c r="BC38" s="1"/>
      <c r="BD38" s="1"/>
      <c r="BE38" s="1"/>
      <c r="BF38" s="2"/>
      <c r="BG38" s="1"/>
      <c r="BH38" s="1"/>
      <c r="BI38" s="1"/>
      <c r="BJ38" s="2"/>
      <c r="BK38" s="1"/>
      <c r="BL38" s="1"/>
      <c r="BM38" s="1"/>
      <c r="BN38" s="2"/>
      <c r="BO38" s="1"/>
      <c r="BP38" s="1"/>
      <c r="BQ38" s="1"/>
      <c r="BR38" s="2"/>
      <c r="BS38" s="1"/>
      <c r="BT38" s="1"/>
      <c r="BU38" s="1"/>
      <c r="BV38" s="2"/>
      <c r="BW38" s="1"/>
      <c r="BX38" s="1"/>
      <c r="BY38" s="1"/>
      <c r="BZ38" s="2"/>
      <c r="CA38" s="1"/>
      <c r="CB38" s="1"/>
      <c r="CC38" s="1"/>
      <c r="CD38" s="2"/>
      <c r="CE38" s="1"/>
      <c r="CF38" s="1"/>
      <c r="CG38" s="1"/>
      <c r="CH38" s="2"/>
      <c r="CI38" s="1"/>
      <c r="CJ38" s="1"/>
      <c r="CK38" s="1"/>
      <c r="CL38" s="2"/>
      <c r="CM38" s="1"/>
      <c r="CN38" s="1"/>
      <c r="CO38" s="1"/>
      <c r="CP38" s="2"/>
      <c r="CQ38" s="1"/>
      <c r="CR38" s="1"/>
      <c r="CS38" s="1"/>
      <c r="CT38" s="2"/>
      <c r="CU38" s="1"/>
      <c r="CV38" s="1"/>
      <c r="CW38" s="1"/>
    </row>
    <row r="39" spans="1:176" x14ac:dyDescent="0.3">
      <c r="A39" s="4">
        <v>2006</v>
      </c>
      <c r="B39" s="65" t="s">
        <v>12</v>
      </c>
      <c r="C39" s="47">
        <v>0</v>
      </c>
      <c r="D39" s="9">
        <v>0</v>
      </c>
      <c r="E39" s="48">
        <v>0</v>
      </c>
      <c r="F39" s="47">
        <v>0</v>
      </c>
      <c r="G39" s="9">
        <v>0</v>
      </c>
      <c r="H39" s="48">
        <v>0</v>
      </c>
      <c r="I39" s="47">
        <v>0</v>
      </c>
      <c r="J39" s="9">
        <v>0</v>
      </c>
      <c r="K39" s="48">
        <v>0</v>
      </c>
      <c r="L39" s="47">
        <v>0</v>
      </c>
      <c r="M39" s="9">
        <v>0</v>
      </c>
      <c r="N39" s="48">
        <v>0</v>
      </c>
      <c r="O39" s="47">
        <v>0</v>
      </c>
      <c r="P39" s="9">
        <v>0</v>
      </c>
      <c r="Q39" s="48">
        <v>0</v>
      </c>
      <c r="R39" s="47">
        <v>0</v>
      </c>
      <c r="S39" s="9">
        <v>0</v>
      </c>
      <c r="T39" s="48">
        <v>0</v>
      </c>
      <c r="U39" s="47">
        <v>0</v>
      </c>
      <c r="V39" s="9">
        <v>0</v>
      </c>
      <c r="W39" s="48">
        <v>0</v>
      </c>
      <c r="X39" s="47">
        <v>0</v>
      </c>
      <c r="Y39" s="9">
        <v>0</v>
      </c>
      <c r="Z39" s="48">
        <v>0</v>
      </c>
      <c r="AA39" s="47">
        <v>0</v>
      </c>
      <c r="AB39" s="9">
        <v>0</v>
      </c>
      <c r="AC39" s="48">
        <v>0</v>
      </c>
      <c r="AD39" s="47">
        <v>0</v>
      </c>
      <c r="AE39" s="9">
        <v>0</v>
      </c>
      <c r="AF39" s="48">
        <f t="shared" si="2"/>
        <v>0</v>
      </c>
      <c r="AG39" s="47">
        <v>0</v>
      </c>
      <c r="AH39" s="9">
        <v>0</v>
      </c>
      <c r="AI39" s="48">
        <v>0</v>
      </c>
      <c r="AJ39" s="47">
        <v>0</v>
      </c>
      <c r="AK39" s="9">
        <v>0</v>
      </c>
      <c r="AL39" s="48">
        <v>0</v>
      </c>
      <c r="AM39" s="8">
        <f t="shared" si="3"/>
        <v>0</v>
      </c>
      <c r="AN39" s="16">
        <f t="shared" si="4"/>
        <v>0</v>
      </c>
      <c r="AO39" s="5"/>
      <c r="AP39" s="2"/>
      <c r="AQ39" s="1"/>
      <c r="AR39" s="1"/>
      <c r="AS39" s="1"/>
      <c r="AT39" s="2"/>
      <c r="AU39" s="1"/>
      <c r="AV39" s="1"/>
      <c r="AW39" s="1"/>
      <c r="AX39" s="2"/>
      <c r="AY39" s="1"/>
      <c r="AZ39" s="1"/>
      <c r="BA39" s="1"/>
      <c r="BB39" s="2"/>
      <c r="BC39" s="1"/>
      <c r="BD39" s="1"/>
      <c r="BE39" s="1"/>
      <c r="BF39" s="2"/>
      <c r="BG39" s="1"/>
      <c r="BH39" s="1"/>
      <c r="BI39" s="1"/>
      <c r="BJ39" s="2"/>
      <c r="BK39" s="1"/>
      <c r="BL39" s="1"/>
      <c r="BM39" s="1"/>
      <c r="BN39" s="2"/>
      <c r="BO39" s="1"/>
      <c r="BP39" s="1"/>
      <c r="BQ39" s="1"/>
      <c r="BR39" s="2"/>
      <c r="BS39" s="1"/>
      <c r="BT39" s="1"/>
      <c r="BU39" s="1"/>
      <c r="BV39" s="2"/>
      <c r="BW39" s="1"/>
      <c r="BX39" s="1"/>
      <c r="BY39" s="1"/>
      <c r="BZ39" s="2"/>
      <c r="CA39" s="1"/>
      <c r="CB39" s="1"/>
      <c r="CC39" s="1"/>
      <c r="CD39" s="2"/>
      <c r="CE39" s="1"/>
      <c r="CF39" s="1"/>
      <c r="CG39" s="1"/>
      <c r="CH39" s="2"/>
      <c r="CI39" s="1"/>
      <c r="CJ39" s="1"/>
      <c r="CK39" s="1"/>
      <c r="CL39" s="2"/>
      <c r="CM39" s="1"/>
      <c r="CN39" s="1"/>
      <c r="CO39" s="1"/>
      <c r="CP39" s="2"/>
      <c r="CQ39" s="1"/>
      <c r="CR39" s="1"/>
      <c r="CS39" s="1"/>
      <c r="CT39" s="2"/>
      <c r="CU39" s="1"/>
      <c r="CV39" s="1"/>
      <c r="CW39" s="1"/>
    </row>
    <row r="40" spans="1:176" x14ac:dyDescent="0.3">
      <c r="A40" s="4">
        <v>2006</v>
      </c>
      <c r="B40" s="65" t="s">
        <v>13</v>
      </c>
      <c r="C40" s="47">
        <v>0</v>
      </c>
      <c r="D40" s="9">
        <v>0</v>
      </c>
      <c r="E40" s="48">
        <v>0</v>
      </c>
      <c r="F40" s="47">
        <v>0</v>
      </c>
      <c r="G40" s="9">
        <v>0</v>
      </c>
      <c r="H40" s="48">
        <v>0</v>
      </c>
      <c r="I40" s="47">
        <v>0</v>
      </c>
      <c r="J40" s="9">
        <v>0</v>
      </c>
      <c r="K40" s="48">
        <v>0</v>
      </c>
      <c r="L40" s="47">
        <v>0</v>
      </c>
      <c r="M40" s="9">
        <v>0</v>
      </c>
      <c r="N40" s="48">
        <v>0</v>
      </c>
      <c r="O40" s="47">
        <v>0</v>
      </c>
      <c r="P40" s="9">
        <v>0</v>
      </c>
      <c r="Q40" s="48">
        <v>0</v>
      </c>
      <c r="R40" s="47">
        <v>0</v>
      </c>
      <c r="S40" s="9">
        <v>0</v>
      </c>
      <c r="T40" s="48">
        <v>0</v>
      </c>
      <c r="U40" s="47">
        <v>0</v>
      </c>
      <c r="V40" s="9">
        <v>0</v>
      </c>
      <c r="W40" s="48">
        <v>0</v>
      </c>
      <c r="X40" s="47">
        <v>0</v>
      </c>
      <c r="Y40" s="9">
        <v>0</v>
      </c>
      <c r="Z40" s="48">
        <v>0</v>
      </c>
      <c r="AA40" s="47">
        <v>0</v>
      </c>
      <c r="AB40" s="9">
        <v>0</v>
      </c>
      <c r="AC40" s="48">
        <v>0</v>
      </c>
      <c r="AD40" s="47">
        <v>0</v>
      </c>
      <c r="AE40" s="9">
        <v>0</v>
      </c>
      <c r="AF40" s="48">
        <f t="shared" si="2"/>
        <v>0</v>
      </c>
      <c r="AG40" s="47">
        <v>0</v>
      </c>
      <c r="AH40" s="9">
        <v>0</v>
      </c>
      <c r="AI40" s="48">
        <v>0</v>
      </c>
      <c r="AJ40" s="47">
        <v>0</v>
      </c>
      <c r="AK40" s="9">
        <v>0</v>
      </c>
      <c r="AL40" s="48">
        <v>0</v>
      </c>
      <c r="AM40" s="8">
        <f t="shared" si="3"/>
        <v>0</v>
      </c>
      <c r="AN40" s="16">
        <f t="shared" si="4"/>
        <v>0</v>
      </c>
      <c r="AO40" s="5"/>
      <c r="AP40" s="2"/>
      <c r="AQ40" s="1"/>
      <c r="AR40" s="1"/>
      <c r="AS40" s="1"/>
      <c r="AT40" s="2"/>
      <c r="AU40" s="1"/>
      <c r="AV40" s="1"/>
      <c r="AW40" s="1"/>
      <c r="AX40" s="2"/>
      <c r="AY40" s="1"/>
      <c r="AZ40" s="1"/>
      <c r="BA40" s="1"/>
      <c r="BB40" s="2"/>
      <c r="BC40" s="1"/>
      <c r="BD40" s="1"/>
      <c r="BE40" s="1"/>
      <c r="BF40" s="2"/>
      <c r="BG40" s="1"/>
      <c r="BH40" s="1"/>
      <c r="BI40" s="1"/>
      <c r="BJ40" s="2"/>
      <c r="BK40" s="1"/>
      <c r="BL40" s="1"/>
      <c r="BM40" s="1"/>
      <c r="BN40" s="2"/>
      <c r="BO40" s="1"/>
      <c r="BP40" s="1"/>
      <c r="BQ40" s="1"/>
      <c r="BR40" s="2"/>
      <c r="BS40" s="1"/>
      <c r="BT40" s="1"/>
      <c r="BU40" s="1"/>
      <c r="BV40" s="2"/>
      <c r="BW40" s="1"/>
      <c r="BX40" s="1"/>
      <c r="BY40" s="1"/>
      <c r="BZ40" s="2"/>
      <c r="CA40" s="1"/>
      <c r="CB40" s="1"/>
      <c r="CC40" s="1"/>
      <c r="CD40" s="2"/>
      <c r="CE40" s="1"/>
      <c r="CF40" s="1"/>
      <c r="CG40" s="1"/>
      <c r="CH40" s="2"/>
      <c r="CI40" s="1"/>
      <c r="CJ40" s="1"/>
      <c r="CK40" s="1"/>
      <c r="CL40" s="2"/>
      <c r="CM40" s="1"/>
      <c r="CN40" s="1"/>
      <c r="CO40" s="1"/>
      <c r="CP40" s="2"/>
      <c r="CQ40" s="1"/>
      <c r="CR40" s="1"/>
      <c r="CS40" s="1"/>
      <c r="CT40" s="2"/>
      <c r="CU40" s="1"/>
      <c r="CV40" s="1"/>
      <c r="CW40" s="1"/>
    </row>
    <row r="41" spans="1:176" x14ac:dyDescent="0.3">
      <c r="A41" s="4">
        <v>2006</v>
      </c>
      <c r="B41" s="65" t="s">
        <v>14</v>
      </c>
      <c r="C41" s="47">
        <v>0</v>
      </c>
      <c r="D41" s="9">
        <v>0</v>
      </c>
      <c r="E41" s="48">
        <v>0</v>
      </c>
      <c r="F41" s="47">
        <v>0</v>
      </c>
      <c r="G41" s="9">
        <v>0</v>
      </c>
      <c r="H41" s="48">
        <v>0</v>
      </c>
      <c r="I41" s="47">
        <v>0</v>
      </c>
      <c r="J41" s="9">
        <v>0</v>
      </c>
      <c r="K41" s="48">
        <v>0</v>
      </c>
      <c r="L41" s="47">
        <v>0</v>
      </c>
      <c r="M41" s="9">
        <v>0</v>
      </c>
      <c r="N41" s="48">
        <v>0</v>
      </c>
      <c r="O41" s="47">
        <v>0</v>
      </c>
      <c r="P41" s="9">
        <v>0</v>
      </c>
      <c r="Q41" s="48">
        <v>0</v>
      </c>
      <c r="R41" s="47">
        <v>0</v>
      </c>
      <c r="S41" s="9">
        <v>0</v>
      </c>
      <c r="T41" s="48">
        <v>0</v>
      </c>
      <c r="U41" s="47">
        <v>0</v>
      </c>
      <c r="V41" s="9">
        <v>0</v>
      </c>
      <c r="W41" s="48">
        <v>0</v>
      </c>
      <c r="X41" s="47">
        <v>0</v>
      </c>
      <c r="Y41" s="9">
        <v>0</v>
      </c>
      <c r="Z41" s="48">
        <v>0</v>
      </c>
      <c r="AA41" s="47">
        <v>0</v>
      </c>
      <c r="AB41" s="9">
        <v>0</v>
      </c>
      <c r="AC41" s="48">
        <v>0</v>
      </c>
      <c r="AD41" s="47">
        <v>0</v>
      </c>
      <c r="AE41" s="9">
        <v>0</v>
      </c>
      <c r="AF41" s="48">
        <f t="shared" si="2"/>
        <v>0</v>
      </c>
      <c r="AG41" s="47">
        <v>0</v>
      </c>
      <c r="AH41" s="9">
        <v>0</v>
      </c>
      <c r="AI41" s="48">
        <v>0</v>
      </c>
      <c r="AJ41" s="47">
        <v>0</v>
      </c>
      <c r="AK41" s="9">
        <v>0</v>
      </c>
      <c r="AL41" s="48">
        <v>0</v>
      </c>
      <c r="AM41" s="8">
        <f t="shared" si="3"/>
        <v>0</v>
      </c>
      <c r="AN41" s="16">
        <f t="shared" si="4"/>
        <v>0</v>
      </c>
      <c r="AO41" s="5"/>
      <c r="AP41" s="2"/>
      <c r="AQ41" s="1"/>
      <c r="AR41" s="1"/>
      <c r="AS41" s="1"/>
      <c r="AT41" s="2"/>
      <c r="AU41" s="1"/>
      <c r="AV41" s="1"/>
      <c r="AW41" s="1"/>
      <c r="AX41" s="2"/>
      <c r="AY41" s="1"/>
      <c r="AZ41" s="1"/>
      <c r="BA41" s="1"/>
      <c r="BB41" s="2"/>
      <c r="BC41" s="1"/>
      <c r="BD41" s="1"/>
      <c r="BE41" s="1"/>
      <c r="BF41" s="2"/>
      <c r="BG41" s="1"/>
      <c r="BH41" s="1"/>
      <c r="BI41" s="1"/>
      <c r="BJ41" s="2"/>
      <c r="BK41" s="1"/>
      <c r="BL41" s="1"/>
      <c r="BM41" s="1"/>
      <c r="BN41" s="2"/>
      <c r="BO41" s="1"/>
      <c r="BP41" s="1"/>
      <c r="BQ41" s="1"/>
      <c r="BR41" s="2"/>
      <c r="BS41" s="1"/>
      <c r="BT41" s="1"/>
      <c r="BU41" s="1"/>
      <c r="BV41" s="2"/>
      <c r="BW41" s="1"/>
      <c r="BX41" s="1"/>
      <c r="BY41" s="1"/>
      <c r="BZ41" s="2"/>
      <c r="CA41" s="1"/>
      <c r="CB41" s="1"/>
      <c r="CC41" s="1"/>
      <c r="CD41" s="2"/>
      <c r="CE41" s="1"/>
      <c r="CF41" s="1"/>
      <c r="CG41" s="1"/>
      <c r="CH41" s="2"/>
      <c r="CI41" s="1"/>
      <c r="CJ41" s="1"/>
      <c r="CK41" s="1"/>
      <c r="CL41" s="2"/>
      <c r="CM41" s="1"/>
      <c r="CN41" s="1"/>
      <c r="CO41" s="1"/>
      <c r="CP41" s="2"/>
      <c r="CQ41" s="1"/>
      <c r="CR41" s="1"/>
      <c r="CS41" s="1"/>
      <c r="CT41" s="2"/>
      <c r="CU41" s="1"/>
      <c r="CV41" s="1"/>
      <c r="CW41" s="1"/>
    </row>
    <row r="42" spans="1:176" x14ac:dyDescent="0.3">
      <c r="A42" s="4">
        <v>2006</v>
      </c>
      <c r="B42" s="65" t="s">
        <v>15</v>
      </c>
      <c r="C42" s="47">
        <v>0</v>
      </c>
      <c r="D42" s="9">
        <v>0</v>
      </c>
      <c r="E42" s="48">
        <v>0</v>
      </c>
      <c r="F42" s="47">
        <v>0</v>
      </c>
      <c r="G42" s="9">
        <v>0</v>
      </c>
      <c r="H42" s="48">
        <v>0</v>
      </c>
      <c r="I42" s="47">
        <v>0</v>
      </c>
      <c r="J42" s="9">
        <v>0</v>
      </c>
      <c r="K42" s="48">
        <v>0</v>
      </c>
      <c r="L42" s="47">
        <v>0</v>
      </c>
      <c r="M42" s="9">
        <v>0</v>
      </c>
      <c r="N42" s="48">
        <v>0</v>
      </c>
      <c r="O42" s="47">
        <v>0</v>
      </c>
      <c r="P42" s="9">
        <v>0</v>
      </c>
      <c r="Q42" s="48">
        <v>0</v>
      </c>
      <c r="R42" s="47">
        <v>0</v>
      </c>
      <c r="S42" s="9">
        <v>0</v>
      </c>
      <c r="T42" s="48">
        <v>0</v>
      </c>
      <c r="U42" s="47">
        <v>0</v>
      </c>
      <c r="V42" s="9">
        <v>0</v>
      </c>
      <c r="W42" s="48">
        <v>0</v>
      </c>
      <c r="X42" s="47">
        <v>0</v>
      </c>
      <c r="Y42" s="9">
        <v>0</v>
      </c>
      <c r="Z42" s="48">
        <v>0</v>
      </c>
      <c r="AA42" s="47">
        <v>0</v>
      </c>
      <c r="AB42" s="9">
        <v>0</v>
      </c>
      <c r="AC42" s="48">
        <v>0</v>
      </c>
      <c r="AD42" s="47">
        <v>0</v>
      </c>
      <c r="AE42" s="9">
        <v>0</v>
      </c>
      <c r="AF42" s="48">
        <f t="shared" si="2"/>
        <v>0</v>
      </c>
      <c r="AG42" s="47">
        <v>0</v>
      </c>
      <c r="AH42" s="9">
        <v>0</v>
      </c>
      <c r="AI42" s="48">
        <v>0</v>
      </c>
      <c r="AJ42" s="47">
        <v>0</v>
      </c>
      <c r="AK42" s="9">
        <v>0</v>
      </c>
      <c r="AL42" s="48">
        <v>0</v>
      </c>
      <c r="AM42" s="8">
        <f t="shared" si="3"/>
        <v>0</v>
      </c>
      <c r="AN42" s="16">
        <f t="shared" si="4"/>
        <v>0</v>
      </c>
      <c r="AO42" s="5"/>
      <c r="AP42" s="2"/>
      <c r="AQ42" s="1"/>
      <c r="AR42" s="1"/>
      <c r="AS42" s="1"/>
      <c r="AT42" s="2"/>
      <c r="AU42" s="1"/>
      <c r="AV42" s="1"/>
      <c r="AW42" s="1"/>
      <c r="AX42" s="2"/>
      <c r="AY42" s="1"/>
      <c r="AZ42" s="1"/>
      <c r="BA42" s="1"/>
      <c r="BB42" s="2"/>
      <c r="BC42" s="1"/>
      <c r="BD42" s="1"/>
      <c r="BE42" s="1"/>
      <c r="BF42" s="2"/>
      <c r="BG42" s="1"/>
      <c r="BH42" s="1"/>
      <c r="BI42" s="1"/>
      <c r="BJ42" s="2"/>
      <c r="BK42" s="1"/>
      <c r="BL42" s="1"/>
      <c r="BM42" s="1"/>
      <c r="BN42" s="2"/>
      <c r="BO42" s="1"/>
      <c r="BP42" s="1"/>
      <c r="BQ42" s="1"/>
      <c r="BR42" s="2"/>
      <c r="BS42" s="1"/>
      <c r="BT42" s="1"/>
      <c r="BU42" s="1"/>
      <c r="BV42" s="2"/>
      <c r="BW42" s="1"/>
      <c r="BX42" s="1"/>
      <c r="BY42" s="1"/>
      <c r="BZ42" s="2"/>
      <c r="CA42" s="1"/>
      <c r="CB42" s="1"/>
      <c r="CC42" s="1"/>
      <c r="CD42" s="2"/>
      <c r="CE42" s="1"/>
      <c r="CF42" s="1"/>
      <c r="CG42" s="1"/>
      <c r="CH42" s="2"/>
      <c r="CI42" s="1"/>
      <c r="CJ42" s="1"/>
      <c r="CK42" s="1"/>
      <c r="CL42" s="2"/>
      <c r="CM42" s="1"/>
      <c r="CN42" s="1"/>
      <c r="CO42" s="1"/>
      <c r="CP42" s="2"/>
      <c r="CQ42" s="1"/>
      <c r="CR42" s="1"/>
      <c r="CS42" s="1"/>
      <c r="CT42" s="2"/>
      <c r="CU42" s="1"/>
      <c r="CV42" s="1"/>
      <c r="CW42" s="1"/>
    </row>
    <row r="43" spans="1:176" x14ac:dyDescent="0.3">
      <c r="A43" s="4">
        <v>2006</v>
      </c>
      <c r="B43" s="65" t="s">
        <v>16</v>
      </c>
      <c r="C43" s="47">
        <v>0</v>
      </c>
      <c r="D43" s="9">
        <v>0</v>
      </c>
      <c r="E43" s="48">
        <v>0</v>
      </c>
      <c r="F43" s="47">
        <v>0</v>
      </c>
      <c r="G43" s="9">
        <v>0</v>
      </c>
      <c r="H43" s="48">
        <v>0</v>
      </c>
      <c r="I43" s="47">
        <v>0</v>
      </c>
      <c r="J43" s="9">
        <v>0</v>
      </c>
      <c r="K43" s="48">
        <v>0</v>
      </c>
      <c r="L43" s="47">
        <v>0</v>
      </c>
      <c r="M43" s="9">
        <v>0</v>
      </c>
      <c r="N43" s="48">
        <v>0</v>
      </c>
      <c r="O43" s="47">
        <v>0</v>
      </c>
      <c r="P43" s="9">
        <v>0</v>
      </c>
      <c r="Q43" s="48">
        <v>0</v>
      </c>
      <c r="R43" s="47">
        <v>0</v>
      </c>
      <c r="S43" s="9">
        <v>0</v>
      </c>
      <c r="T43" s="48">
        <v>0</v>
      </c>
      <c r="U43" s="47">
        <v>0</v>
      </c>
      <c r="V43" s="9">
        <v>0</v>
      </c>
      <c r="W43" s="48">
        <v>0</v>
      </c>
      <c r="X43" s="47">
        <v>0</v>
      </c>
      <c r="Y43" s="9">
        <v>0</v>
      </c>
      <c r="Z43" s="48">
        <v>0</v>
      </c>
      <c r="AA43" s="47">
        <v>0</v>
      </c>
      <c r="AB43" s="9">
        <v>0</v>
      </c>
      <c r="AC43" s="48">
        <v>0</v>
      </c>
      <c r="AD43" s="47">
        <v>0</v>
      </c>
      <c r="AE43" s="9">
        <v>0</v>
      </c>
      <c r="AF43" s="48">
        <f t="shared" si="2"/>
        <v>0</v>
      </c>
      <c r="AG43" s="47">
        <v>0</v>
      </c>
      <c r="AH43" s="9">
        <v>0</v>
      </c>
      <c r="AI43" s="48">
        <v>0</v>
      </c>
      <c r="AJ43" s="47">
        <v>0</v>
      </c>
      <c r="AK43" s="9">
        <v>0</v>
      </c>
      <c r="AL43" s="48">
        <v>0</v>
      </c>
      <c r="AM43" s="8">
        <f t="shared" si="3"/>
        <v>0</v>
      </c>
      <c r="AN43" s="16">
        <f t="shared" si="4"/>
        <v>0</v>
      </c>
      <c r="AO43" s="5"/>
      <c r="AP43" s="2"/>
      <c r="AQ43" s="1"/>
      <c r="AR43" s="1"/>
      <c r="AS43" s="1"/>
      <c r="AT43" s="2"/>
      <c r="AU43" s="1"/>
      <c r="AV43" s="1"/>
      <c r="AW43" s="1"/>
      <c r="AX43" s="2"/>
      <c r="AY43" s="1"/>
      <c r="AZ43" s="1"/>
      <c r="BA43" s="1"/>
      <c r="BB43" s="2"/>
      <c r="BC43" s="1"/>
      <c r="BD43" s="1"/>
      <c r="BE43" s="1"/>
      <c r="BF43" s="2"/>
      <c r="BG43" s="1"/>
      <c r="BH43" s="1"/>
      <c r="BI43" s="1"/>
      <c r="BJ43" s="2"/>
      <c r="BK43" s="1"/>
      <c r="BL43" s="1"/>
      <c r="BM43" s="1"/>
      <c r="BN43" s="2"/>
      <c r="BO43" s="1"/>
      <c r="BP43" s="1"/>
      <c r="BQ43" s="1"/>
      <c r="BR43" s="2"/>
      <c r="BS43" s="1"/>
      <c r="BT43" s="1"/>
      <c r="BU43" s="1"/>
      <c r="BV43" s="2"/>
      <c r="BW43" s="1"/>
      <c r="BX43" s="1"/>
      <c r="BY43" s="1"/>
      <c r="BZ43" s="2"/>
      <c r="CA43" s="1"/>
      <c r="CB43" s="1"/>
      <c r="CC43" s="1"/>
      <c r="CD43" s="2"/>
      <c r="CE43" s="1"/>
      <c r="CF43" s="1"/>
      <c r="CG43" s="1"/>
      <c r="CH43" s="2"/>
      <c r="CI43" s="1"/>
      <c r="CJ43" s="1"/>
      <c r="CK43" s="1"/>
      <c r="CL43" s="2"/>
      <c r="CM43" s="1"/>
      <c r="CN43" s="1"/>
      <c r="CO43" s="1"/>
      <c r="CP43" s="2"/>
      <c r="CQ43" s="1"/>
      <c r="CR43" s="1"/>
      <c r="CS43" s="1"/>
      <c r="CT43" s="2"/>
      <c r="CU43" s="1"/>
      <c r="CV43" s="1"/>
      <c r="CW43" s="1"/>
    </row>
    <row r="44" spans="1:176" ht="15" thickBot="1" x14ac:dyDescent="0.35">
      <c r="A44" s="39"/>
      <c r="B44" s="66" t="s">
        <v>17</v>
      </c>
      <c r="C44" s="61">
        <f>SUM(C32:C43)</f>
        <v>0</v>
      </c>
      <c r="D44" s="40">
        <f>SUM(D32:D43)</f>
        <v>0</v>
      </c>
      <c r="E44" s="62"/>
      <c r="F44" s="61">
        <f>SUM(F32:F43)</f>
        <v>0</v>
      </c>
      <c r="G44" s="40">
        <f>SUM(G32:G43)</f>
        <v>0</v>
      </c>
      <c r="H44" s="62"/>
      <c r="I44" s="61">
        <f>SUM(I32:I43)</f>
        <v>0</v>
      </c>
      <c r="J44" s="40">
        <f>SUM(J32:J43)</f>
        <v>0</v>
      </c>
      <c r="K44" s="62"/>
      <c r="L44" s="61">
        <f>SUM(L32:L43)</f>
        <v>0</v>
      </c>
      <c r="M44" s="40">
        <f>SUM(M32:M43)</f>
        <v>0</v>
      </c>
      <c r="N44" s="62"/>
      <c r="O44" s="61">
        <f>SUM(O32:O43)</f>
        <v>0</v>
      </c>
      <c r="P44" s="40">
        <f>SUM(P32:P43)</f>
        <v>0</v>
      </c>
      <c r="Q44" s="62"/>
      <c r="R44" s="61">
        <f>SUM(R32:R43)</f>
        <v>0</v>
      </c>
      <c r="S44" s="40">
        <f>SUM(S32:S43)</f>
        <v>0</v>
      </c>
      <c r="T44" s="62"/>
      <c r="U44" s="61">
        <f>SUM(U32:U43)</f>
        <v>0</v>
      </c>
      <c r="V44" s="40">
        <f>SUM(V32:V43)</f>
        <v>0</v>
      </c>
      <c r="W44" s="62"/>
      <c r="X44" s="61">
        <f>SUM(X32:X43)</f>
        <v>0</v>
      </c>
      <c r="Y44" s="40">
        <f>SUM(Y32:Y43)</f>
        <v>0</v>
      </c>
      <c r="Z44" s="62"/>
      <c r="AA44" s="61">
        <f>SUM(AA32:AA43)</f>
        <v>0</v>
      </c>
      <c r="AB44" s="40">
        <f>SUM(AB32:AB43)</f>
        <v>0</v>
      </c>
      <c r="AC44" s="62"/>
      <c r="AD44" s="61">
        <f>SUM(AD32:AD43)</f>
        <v>0</v>
      </c>
      <c r="AE44" s="40">
        <f>SUM(AE32:AE43)</f>
        <v>0</v>
      </c>
      <c r="AF44" s="62"/>
      <c r="AG44" s="61">
        <f>SUM(AG32:AG43)</f>
        <v>1</v>
      </c>
      <c r="AH44" s="40">
        <f>SUM(AH32:AH43)</f>
        <v>6</v>
      </c>
      <c r="AI44" s="62"/>
      <c r="AJ44" s="61">
        <f>SUM(AJ32:AJ43)</f>
        <v>0</v>
      </c>
      <c r="AK44" s="40">
        <f>SUM(AK32:AK43)</f>
        <v>0</v>
      </c>
      <c r="AL44" s="62"/>
      <c r="AM44" s="41">
        <f t="shared" si="3"/>
        <v>1</v>
      </c>
      <c r="AN44" s="42">
        <f t="shared" si="4"/>
        <v>6</v>
      </c>
      <c r="AO44" s="5"/>
      <c r="AP44" s="2"/>
      <c r="AQ44" s="1"/>
      <c r="AR44" s="1"/>
      <c r="AS44" s="1"/>
      <c r="AT44" s="2"/>
      <c r="AU44" s="1"/>
      <c r="AV44" s="1"/>
      <c r="AW44" s="1"/>
      <c r="AX44" s="2"/>
      <c r="AY44" s="1"/>
      <c r="AZ44" s="1"/>
      <c r="BA44" s="1"/>
      <c r="BB44" s="2"/>
      <c r="BC44" s="1"/>
      <c r="BD44" s="1"/>
      <c r="BE44" s="1"/>
      <c r="BF44" s="2"/>
      <c r="BG44" s="1"/>
      <c r="BH44" s="1"/>
      <c r="BI44" s="1"/>
      <c r="BJ44" s="2"/>
      <c r="BK44" s="1"/>
      <c r="BL44" s="1"/>
      <c r="BM44" s="1"/>
      <c r="BN44" s="2"/>
      <c r="BO44" s="1"/>
      <c r="BP44" s="1"/>
      <c r="BQ44" s="1"/>
      <c r="BR44" s="2"/>
      <c r="BS44" s="1"/>
      <c r="BT44" s="1"/>
      <c r="BU44" s="1"/>
      <c r="BV44" s="2"/>
      <c r="BW44" s="1"/>
      <c r="BX44" s="1"/>
      <c r="BY44" s="1"/>
      <c r="BZ44" s="2"/>
      <c r="CA44" s="1"/>
      <c r="CB44" s="1"/>
      <c r="CC44" s="1"/>
      <c r="CD44" s="2"/>
      <c r="CE44" s="1"/>
      <c r="CF44" s="1"/>
      <c r="CG44" s="1"/>
      <c r="CH44" s="2"/>
      <c r="CI44" s="1"/>
      <c r="CJ44" s="1"/>
      <c r="CK44" s="1"/>
      <c r="CL44" s="2"/>
      <c r="CM44" s="1"/>
      <c r="CN44" s="1"/>
      <c r="CO44" s="1"/>
      <c r="CP44" s="2"/>
      <c r="CQ44" s="1"/>
      <c r="CR44" s="1"/>
      <c r="CS44" s="1"/>
      <c r="CT44" s="2"/>
      <c r="CU44" s="1"/>
      <c r="CV44" s="1"/>
      <c r="CW44" s="1"/>
      <c r="DB44" s="3"/>
      <c r="DG44" s="3"/>
      <c r="DL44" s="3"/>
      <c r="DQ44" s="3"/>
      <c r="DV44" s="3"/>
      <c r="EA44" s="3"/>
      <c r="EF44" s="3"/>
      <c r="EK44" s="3"/>
      <c r="EP44" s="3"/>
      <c r="EU44" s="3"/>
      <c r="EZ44" s="3"/>
      <c r="FE44" s="3"/>
      <c r="FJ44" s="3"/>
      <c r="FO44" s="3"/>
      <c r="FT44" s="3"/>
    </row>
    <row r="45" spans="1:176" x14ac:dyDescent="0.3">
      <c r="A45" s="4">
        <v>2007</v>
      </c>
      <c r="B45" s="65" t="s">
        <v>5</v>
      </c>
      <c r="C45" s="47">
        <v>0</v>
      </c>
      <c r="D45" s="9">
        <v>0</v>
      </c>
      <c r="E45" s="48">
        <v>0</v>
      </c>
      <c r="F45" s="47">
        <v>0</v>
      </c>
      <c r="G45" s="9">
        <v>0</v>
      </c>
      <c r="H45" s="48">
        <v>0</v>
      </c>
      <c r="I45" s="47">
        <v>0</v>
      </c>
      <c r="J45" s="9">
        <v>0</v>
      </c>
      <c r="K45" s="48">
        <v>0</v>
      </c>
      <c r="L45" s="47">
        <v>0</v>
      </c>
      <c r="M45" s="9">
        <v>0</v>
      </c>
      <c r="N45" s="48">
        <v>0</v>
      </c>
      <c r="O45" s="47">
        <v>0</v>
      </c>
      <c r="P45" s="9">
        <v>0</v>
      </c>
      <c r="Q45" s="48">
        <v>0</v>
      </c>
      <c r="R45" s="47">
        <v>0</v>
      </c>
      <c r="S45" s="9">
        <v>0</v>
      </c>
      <c r="T45" s="48">
        <v>0</v>
      </c>
      <c r="U45" s="47">
        <v>0</v>
      </c>
      <c r="V45" s="9">
        <v>0</v>
      </c>
      <c r="W45" s="48">
        <v>0</v>
      </c>
      <c r="X45" s="47">
        <v>0</v>
      </c>
      <c r="Y45" s="9">
        <v>0</v>
      </c>
      <c r="Z45" s="48">
        <v>0</v>
      </c>
      <c r="AA45" s="47">
        <v>0</v>
      </c>
      <c r="AB45" s="9">
        <v>0</v>
      </c>
      <c r="AC45" s="48">
        <v>0</v>
      </c>
      <c r="AD45" s="47">
        <v>0</v>
      </c>
      <c r="AE45" s="9">
        <v>0</v>
      </c>
      <c r="AF45" s="48">
        <v>0</v>
      </c>
      <c r="AG45" s="47">
        <v>0</v>
      </c>
      <c r="AH45" s="9">
        <v>0</v>
      </c>
      <c r="AI45" s="48">
        <v>0</v>
      </c>
      <c r="AJ45" s="47">
        <v>0</v>
      </c>
      <c r="AK45" s="9">
        <v>0</v>
      </c>
      <c r="AL45" s="48">
        <v>0</v>
      </c>
      <c r="AM45" s="8">
        <f t="shared" si="3"/>
        <v>0</v>
      </c>
      <c r="AN45" s="16">
        <f t="shared" si="4"/>
        <v>0</v>
      </c>
      <c r="AO45" s="5"/>
      <c r="AP45" s="2"/>
      <c r="AQ45" s="1"/>
      <c r="AR45" s="1"/>
      <c r="AS45" s="1"/>
      <c r="AT45" s="2"/>
      <c r="AU45" s="1"/>
      <c r="AV45" s="1"/>
      <c r="AW45" s="1"/>
      <c r="AX45" s="2"/>
      <c r="AY45" s="1"/>
      <c r="AZ45" s="1"/>
      <c r="BA45" s="1"/>
      <c r="BB45" s="2"/>
      <c r="BC45" s="1"/>
      <c r="BD45" s="1"/>
      <c r="BE45" s="1"/>
      <c r="BF45" s="2"/>
      <c r="BG45" s="1"/>
      <c r="BH45" s="1"/>
      <c r="BI45" s="1"/>
      <c r="BJ45" s="2"/>
      <c r="BK45" s="1"/>
      <c r="BL45" s="1"/>
      <c r="BM45" s="1"/>
      <c r="BN45" s="2"/>
      <c r="BO45" s="1"/>
      <c r="BP45" s="1"/>
      <c r="BQ45" s="1"/>
      <c r="BR45" s="2"/>
      <c r="BS45" s="1"/>
      <c r="BT45" s="1"/>
      <c r="BU45" s="1"/>
      <c r="BV45" s="2"/>
      <c r="BW45" s="1"/>
      <c r="BX45" s="1"/>
      <c r="BY45" s="1"/>
      <c r="BZ45" s="2"/>
      <c r="CA45" s="1"/>
      <c r="CB45" s="1"/>
      <c r="CC45" s="1"/>
      <c r="CD45" s="2"/>
      <c r="CE45" s="1"/>
      <c r="CF45" s="1"/>
      <c r="CG45" s="1"/>
      <c r="CH45" s="2"/>
      <c r="CI45" s="1"/>
      <c r="CJ45" s="1"/>
      <c r="CK45" s="1"/>
      <c r="CL45" s="2"/>
      <c r="CM45" s="1"/>
      <c r="CN45" s="1"/>
      <c r="CO45" s="1"/>
      <c r="CP45" s="2"/>
      <c r="CQ45" s="1"/>
      <c r="CR45" s="1"/>
      <c r="CS45" s="1"/>
      <c r="CT45" s="2"/>
      <c r="CU45" s="1"/>
      <c r="CV45" s="1"/>
      <c r="CW45" s="1"/>
    </row>
    <row r="46" spans="1:176" x14ac:dyDescent="0.3">
      <c r="A46" s="4">
        <v>2007</v>
      </c>
      <c r="B46" s="65" t="s">
        <v>6</v>
      </c>
      <c r="C46" s="47">
        <v>0</v>
      </c>
      <c r="D46" s="9">
        <v>0</v>
      </c>
      <c r="E46" s="48">
        <v>0</v>
      </c>
      <c r="F46" s="47">
        <v>0</v>
      </c>
      <c r="G46" s="9">
        <v>0</v>
      </c>
      <c r="H46" s="48">
        <v>0</v>
      </c>
      <c r="I46" s="47">
        <v>0</v>
      </c>
      <c r="J46" s="9">
        <v>0</v>
      </c>
      <c r="K46" s="48">
        <v>0</v>
      </c>
      <c r="L46" s="47">
        <v>0</v>
      </c>
      <c r="M46" s="9">
        <v>0</v>
      </c>
      <c r="N46" s="48">
        <v>0</v>
      </c>
      <c r="O46" s="47">
        <v>0</v>
      </c>
      <c r="P46" s="9">
        <v>0</v>
      </c>
      <c r="Q46" s="48">
        <v>0</v>
      </c>
      <c r="R46" s="47">
        <v>0</v>
      </c>
      <c r="S46" s="9">
        <v>0</v>
      </c>
      <c r="T46" s="48">
        <v>0</v>
      </c>
      <c r="U46" s="47">
        <v>0</v>
      </c>
      <c r="V46" s="9">
        <v>0</v>
      </c>
      <c r="W46" s="48">
        <v>0</v>
      </c>
      <c r="X46" s="47">
        <v>0</v>
      </c>
      <c r="Y46" s="9">
        <v>0</v>
      </c>
      <c r="Z46" s="48">
        <v>0</v>
      </c>
      <c r="AA46" s="47">
        <v>0</v>
      </c>
      <c r="AB46" s="9">
        <v>0</v>
      </c>
      <c r="AC46" s="48">
        <v>0</v>
      </c>
      <c r="AD46" s="47">
        <v>0</v>
      </c>
      <c r="AE46" s="9">
        <v>0</v>
      </c>
      <c r="AF46" s="48">
        <v>0</v>
      </c>
      <c r="AG46" s="47">
        <v>0</v>
      </c>
      <c r="AH46" s="9">
        <v>0</v>
      </c>
      <c r="AI46" s="48">
        <v>0</v>
      </c>
      <c r="AJ46" s="47">
        <v>0</v>
      </c>
      <c r="AK46" s="9">
        <v>0</v>
      </c>
      <c r="AL46" s="48">
        <v>0</v>
      </c>
      <c r="AM46" s="8">
        <f t="shared" si="3"/>
        <v>0</v>
      </c>
      <c r="AN46" s="16">
        <f t="shared" si="4"/>
        <v>0</v>
      </c>
      <c r="AO46" s="5"/>
      <c r="AP46" s="2"/>
      <c r="AQ46" s="1"/>
      <c r="AR46" s="1"/>
      <c r="AS46" s="1"/>
      <c r="AT46" s="2"/>
      <c r="AU46" s="1"/>
      <c r="AV46" s="1"/>
      <c r="AW46" s="1"/>
      <c r="AX46" s="2"/>
      <c r="AY46" s="1"/>
      <c r="AZ46" s="1"/>
      <c r="BA46" s="1"/>
      <c r="BB46" s="2"/>
      <c r="BC46" s="1"/>
      <c r="BD46" s="1"/>
      <c r="BE46" s="1"/>
      <c r="BF46" s="2"/>
      <c r="BG46" s="1"/>
      <c r="BH46" s="1"/>
      <c r="BI46" s="1"/>
      <c r="BJ46" s="2"/>
      <c r="BK46" s="1"/>
      <c r="BL46" s="1"/>
      <c r="BM46" s="1"/>
      <c r="BN46" s="2"/>
      <c r="BO46" s="1"/>
      <c r="BP46" s="1"/>
      <c r="BQ46" s="1"/>
      <c r="BR46" s="2"/>
      <c r="BS46" s="1"/>
      <c r="BT46" s="1"/>
      <c r="BU46" s="1"/>
      <c r="BV46" s="2"/>
      <c r="BW46" s="1"/>
      <c r="BX46" s="1"/>
      <c r="BY46" s="1"/>
      <c r="BZ46" s="2"/>
      <c r="CA46" s="1"/>
      <c r="CB46" s="1"/>
      <c r="CC46" s="1"/>
      <c r="CD46" s="2"/>
      <c r="CE46" s="1"/>
      <c r="CF46" s="1"/>
      <c r="CG46" s="1"/>
      <c r="CH46" s="2"/>
      <c r="CI46" s="1"/>
      <c r="CJ46" s="1"/>
      <c r="CK46" s="1"/>
      <c r="CL46" s="2"/>
      <c r="CM46" s="1"/>
      <c r="CN46" s="1"/>
      <c r="CO46" s="1"/>
      <c r="CP46" s="2"/>
      <c r="CQ46" s="1"/>
      <c r="CR46" s="1"/>
      <c r="CS46" s="1"/>
      <c r="CT46" s="2"/>
      <c r="CU46" s="1"/>
      <c r="CV46" s="1"/>
      <c r="CW46" s="1"/>
    </row>
    <row r="47" spans="1:176" x14ac:dyDescent="0.3">
      <c r="A47" s="4">
        <v>2007</v>
      </c>
      <c r="B47" s="65" t="s">
        <v>7</v>
      </c>
      <c r="C47" s="47">
        <v>0</v>
      </c>
      <c r="D47" s="9">
        <v>0</v>
      </c>
      <c r="E47" s="48">
        <v>0</v>
      </c>
      <c r="F47" s="47">
        <v>0</v>
      </c>
      <c r="G47" s="9">
        <v>0</v>
      </c>
      <c r="H47" s="48">
        <v>0</v>
      </c>
      <c r="I47" s="47">
        <v>0</v>
      </c>
      <c r="J47" s="9">
        <v>0</v>
      </c>
      <c r="K47" s="48">
        <v>0</v>
      </c>
      <c r="L47" s="47">
        <v>0</v>
      </c>
      <c r="M47" s="9">
        <v>0</v>
      </c>
      <c r="N47" s="48">
        <v>0</v>
      </c>
      <c r="O47" s="47">
        <v>0</v>
      </c>
      <c r="P47" s="9">
        <v>0</v>
      </c>
      <c r="Q47" s="48">
        <v>0</v>
      </c>
      <c r="R47" s="47">
        <v>0</v>
      </c>
      <c r="S47" s="9">
        <v>0</v>
      </c>
      <c r="T47" s="48">
        <v>0</v>
      </c>
      <c r="U47" s="47">
        <v>0</v>
      </c>
      <c r="V47" s="9">
        <v>0</v>
      </c>
      <c r="W47" s="48">
        <v>0</v>
      </c>
      <c r="X47" s="47">
        <v>0</v>
      </c>
      <c r="Y47" s="9">
        <v>0</v>
      </c>
      <c r="Z47" s="48">
        <v>0</v>
      </c>
      <c r="AA47" s="47">
        <v>0</v>
      </c>
      <c r="AB47" s="9">
        <v>0</v>
      </c>
      <c r="AC47" s="48">
        <v>0</v>
      </c>
      <c r="AD47" s="47">
        <v>0</v>
      </c>
      <c r="AE47" s="9">
        <v>0</v>
      </c>
      <c r="AF47" s="48">
        <v>0</v>
      </c>
      <c r="AG47" s="47">
        <v>0</v>
      </c>
      <c r="AH47" s="9">
        <v>0</v>
      </c>
      <c r="AI47" s="48">
        <v>0</v>
      </c>
      <c r="AJ47" s="47">
        <v>0</v>
      </c>
      <c r="AK47" s="9">
        <v>0</v>
      </c>
      <c r="AL47" s="48">
        <v>0</v>
      </c>
      <c r="AM47" s="8">
        <f t="shared" si="3"/>
        <v>0</v>
      </c>
      <c r="AN47" s="16">
        <f t="shared" si="4"/>
        <v>0</v>
      </c>
      <c r="AO47" s="5"/>
      <c r="AP47" s="2"/>
      <c r="AQ47" s="1"/>
      <c r="AR47" s="1"/>
      <c r="AS47" s="1"/>
      <c r="AT47" s="2"/>
      <c r="AU47" s="1"/>
      <c r="AV47" s="1"/>
      <c r="AW47" s="1"/>
      <c r="AX47" s="2"/>
      <c r="AY47" s="1"/>
      <c r="AZ47" s="1"/>
      <c r="BA47" s="1"/>
      <c r="BB47" s="2"/>
      <c r="BC47" s="1"/>
      <c r="BD47" s="1"/>
      <c r="BE47" s="1"/>
      <c r="BF47" s="2"/>
      <c r="BG47" s="1"/>
      <c r="BH47" s="1"/>
      <c r="BI47" s="1"/>
      <c r="BJ47" s="2"/>
      <c r="BK47" s="1"/>
      <c r="BL47" s="1"/>
      <c r="BM47" s="1"/>
      <c r="BN47" s="2"/>
      <c r="BO47" s="1"/>
      <c r="BP47" s="1"/>
      <c r="BQ47" s="1"/>
      <c r="BR47" s="2"/>
      <c r="BS47" s="1"/>
      <c r="BT47" s="1"/>
      <c r="BU47" s="1"/>
      <c r="BV47" s="2"/>
      <c r="BW47" s="1"/>
      <c r="BX47" s="1"/>
      <c r="BY47" s="1"/>
      <c r="BZ47" s="2"/>
      <c r="CA47" s="1"/>
      <c r="CB47" s="1"/>
      <c r="CC47" s="1"/>
      <c r="CD47" s="2"/>
      <c r="CE47" s="1"/>
      <c r="CF47" s="1"/>
      <c r="CG47" s="1"/>
      <c r="CH47" s="2"/>
      <c r="CI47" s="1"/>
      <c r="CJ47" s="1"/>
      <c r="CK47" s="1"/>
      <c r="CL47" s="2"/>
      <c r="CM47" s="1"/>
      <c r="CN47" s="1"/>
      <c r="CO47" s="1"/>
      <c r="CP47" s="2"/>
      <c r="CQ47" s="1"/>
      <c r="CR47" s="1"/>
      <c r="CS47" s="1"/>
      <c r="CT47" s="2"/>
      <c r="CU47" s="1"/>
      <c r="CV47" s="1"/>
      <c r="CW47" s="1"/>
    </row>
    <row r="48" spans="1:176" x14ac:dyDescent="0.3">
      <c r="A48" s="4">
        <v>2007</v>
      </c>
      <c r="B48" s="65" t="s">
        <v>8</v>
      </c>
      <c r="C48" s="47">
        <v>0</v>
      </c>
      <c r="D48" s="9">
        <v>0</v>
      </c>
      <c r="E48" s="48">
        <v>0</v>
      </c>
      <c r="F48" s="47">
        <v>0</v>
      </c>
      <c r="G48" s="9">
        <v>0</v>
      </c>
      <c r="H48" s="48">
        <v>0</v>
      </c>
      <c r="I48" s="47">
        <v>0</v>
      </c>
      <c r="J48" s="9">
        <v>0</v>
      </c>
      <c r="K48" s="48">
        <v>0</v>
      </c>
      <c r="L48" s="47">
        <v>0</v>
      </c>
      <c r="M48" s="9">
        <v>0</v>
      </c>
      <c r="N48" s="48">
        <v>0</v>
      </c>
      <c r="O48" s="47">
        <v>0</v>
      </c>
      <c r="P48" s="9">
        <v>0</v>
      </c>
      <c r="Q48" s="48">
        <v>0</v>
      </c>
      <c r="R48" s="47">
        <v>0</v>
      </c>
      <c r="S48" s="9">
        <v>0</v>
      </c>
      <c r="T48" s="48">
        <v>0</v>
      </c>
      <c r="U48" s="47">
        <v>0</v>
      </c>
      <c r="V48" s="9">
        <v>0</v>
      </c>
      <c r="W48" s="48">
        <v>0</v>
      </c>
      <c r="X48" s="47">
        <v>0</v>
      </c>
      <c r="Y48" s="9">
        <v>0</v>
      </c>
      <c r="Z48" s="48">
        <v>0</v>
      </c>
      <c r="AA48" s="47">
        <v>0</v>
      </c>
      <c r="AB48" s="9">
        <v>0</v>
      </c>
      <c r="AC48" s="48">
        <v>0</v>
      </c>
      <c r="AD48" s="47">
        <v>0</v>
      </c>
      <c r="AE48" s="9">
        <v>0</v>
      </c>
      <c r="AF48" s="48">
        <v>0</v>
      </c>
      <c r="AG48" s="47">
        <v>0</v>
      </c>
      <c r="AH48" s="9">
        <v>0</v>
      </c>
      <c r="AI48" s="48">
        <v>0</v>
      </c>
      <c r="AJ48" s="47">
        <v>0</v>
      </c>
      <c r="AK48" s="9">
        <v>0</v>
      </c>
      <c r="AL48" s="48">
        <v>0</v>
      </c>
      <c r="AM48" s="8">
        <f t="shared" si="3"/>
        <v>0</v>
      </c>
      <c r="AN48" s="16">
        <f t="shared" si="4"/>
        <v>0</v>
      </c>
      <c r="AO48" s="5"/>
      <c r="AP48" s="2"/>
      <c r="AQ48" s="1"/>
      <c r="AR48" s="1"/>
      <c r="AS48" s="1"/>
      <c r="AT48" s="2"/>
      <c r="AU48" s="1"/>
      <c r="AV48" s="1"/>
      <c r="AW48" s="1"/>
      <c r="AX48" s="2"/>
      <c r="AY48" s="1"/>
      <c r="AZ48" s="1"/>
      <c r="BA48" s="1"/>
      <c r="BB48" s="2"/>
      <c r="BC48" s="1"/>
      <c r="BD48" s="1"/>
      <c r="BE48" s="1"/>
      <c r="BF48" s="2"/>
      <c r="BG48" s="1"/>
      <c r="BH48" s="1"/>
      <c r="BI48" s="1"/>
      <c r="BJ48" s="2"/>
      <c r="BK48" s="1"/>
      <c r="BL48" s="1"/>
      <c r="BM48" s="1"/>
      <c r="BN48" s="2"/>
      <c r="BO48" s="1"/>
      <c r="BP48" s="1"/>
      <c r="BQ48" s="1"/>
      <c r="BR48" s="2"/>
      <c r="BS48" s="1"/>
      <c r="BT48" s="1"/>
      <c r="BU48" s="1"/>
      <c r="BV48" s="2"/>
      <c r="BW48" s="1"/>
      <c r="BX48" s="1"/>
      <c r="BY48" s="1"/>
      <c r="BZ48" s="2"/>
      <c r="CA48" s="1"/>
      <c r="CB48" s="1"/>
      <c r="CC48" s="1"/>
      <c r="CD48" s="2"/>
      <c r="CE48" s="1"/>
      <c r="CF48" s="1"/>
      <c r="CG48" s="1"/>
      <c r="CH48" s="2"/>
      <c r="CI48" s="1"/>
      <c r="CJ48" s="1"/>
      <c r="CK48" s="1"/>
      <c r="CL48" s="2"/>
      <c r="CM48" s="1"/>
      <c r="CN48" s="1"/>
      <c r="CO48" s="1"/>
      <c r="CP48" s="2"/>
      <c r="CQ48" s="1"/>
      <c r="CR48" s="1"/>
      <c r="CS48" s="1"/>
      <c r="CT48" s="2"/>
      <c r="CU48" s="1"/>
      <c r="CV48" s="1"/>
      <c r="CW48" s="1"/>
    </row>
    <row r="49" spans="1:176" x14ac:dyDescent="0.3">
      <c r="A49" s="4">
        <v>2007</v>
      </c>
      <c r="B49" s="65" t="s">
        <v>9</v>
      </c>
      <c r="C49" s="47">
        <v>0</v>
      </c>
      <c r="D49" s="9">
        <v>0</v>
      </c>
      <c r="E49" s="48">
        <v>0</v>
      </c>
      <c r="F49" s="47">
        <v>0</v>
      </c>
      <c r="G49" s="9">
        <v>0</v>
      </c>
      <c r="H49" s="48">
        <v>0</v>
      </c>
      <c r="I49" s="47">
        <v>0</v>
      </c>
      <c r="J49" s="9">
        <v>0</v>
      </c>
      <c r="K49" s="48">
        <v>0</v>
      </c>
      <c r="L49" s="47">
        <v>0</v>
      </c>
      <c r="M49" s="9">
        <v>0</v>
      </c>
      <c r="N49" s="48">
        <v>0</v>
      </c>
      <c r="O49" s="47">
        <v>0</v>
      </c>
      <c r="P49" s="9">
        <v>0</v>
      </c>
      <c r="Q49" s="48">
        <v>0</v>
      </c>
      <c r="R49" s="47">
        <v>0</v>
      </c>
      <c r="S49" s="9">
        <v>0</v>
      </c>
      <c r="T49" s="48">
        <v>0</v>
      </c>
      <c r="U49" s="47">
        <v>0</v>
      </c>
      <c r="V49" s="9">
        <v>0</v>
      </c>
      <c r="W49" s="48">
        <v>0</v>
      </c>
      <c r="X49" s="47">
        <v>0</v>
      </c>
      <c r="Y49" s="9">
        <v>0</v>
      </c>
      <c r="Z49" s="48">
        <v>0</v>
      </c>
      <c r="AA49" s="47">
        <v>0</v>
      </c>
      <c r="AB49" s="9">
        <v>0</v>
      </c>
      <c r="AC49" s="48">
        <v>0</v>
      </c>
      <c r="AD49" s="47">
        <v>0</v>
      </c>
      <c r="AE49" s="9">
        <v>0</v>
      </c>
      <c r="AF49" s="48">
        <v>0</v>
      </c>
      <c r="AG49" s="47">
        <v>0</v>
      </c>
      <c r="AH49" s="9">
        <v>0</v>
      </c>
      <c r="AI49" s="48">
        <v>0</v>
      </c>
      <c r="AJ49" s="47">
        <v>0</v>
      </c>
      <c r="AK49" s="9">
        <v>0</v>
      </c>
      <c r="AL49" s="48">
        <v>0</v>
      </c>
      <c r="AM49" s="8">
        <f t="shared" si="3"/>
        <v>0</v>
      </c>
      <c r="AN49" s="16">
        <f t="shared" si="4"/>
        <v>0</v>
      </c>
      <c r="AO49" s="5"/>
      <c r="AP49" s="2"/>
      <c r="AQ49" s="1"/>
      <c r="AR49" s="1"/>
      <c r="AS49" s="1"/>
      <c r="AT49" s="2"/>
      <c r="AU49" s="1"/>
      <c r="AV49" s="1"/>
      <c r="AW49" s="1"/>
      <c r="AX49" s="2"/>
      <c r="AY49" s="1"/>
      <c r="AZ49" s="1"/>
      <c r="BA49" s="1"/>
      <c r="BB49" s="2"/>
      <c r="BC49" s="1"/>
      <c r="BD49" s="1"/>
      <c r="BE49" s="1"/>
      <c r="BF49" s="2"/>
      <c r="BG49" s="1"/>
      <c r="BH49" s="1"/>
      <c r="BI49" s="1"/>
      <c r="BJ49" s="2"/>
      <c r="BK49" s="1"/>
      <c r="BL49" s="1"/>
      <c r="BM49" s="1"/>
      <c r="BN49" s="2"/>
      <c r="BO49" s="1"/>
      <c r="BP49" s="1"/>
      <c r="BQ49" s="1"/>
      <c r="BR49" s="2"/>
      <c r="BS49" s="1"/>
      <c r="BT49" s="1"/>
      <c r="BU49" s="1"/>
      <c r="BV49" s="2"/>
      <c r="BW49" s="1"/>
      <c r="BX49" s="1"/>
      <c r="BY49" s="1"/>
      <c r="BZ49" s="2"/>
      <c r="CA49" s="1"/>
      <c r="CB49" s="1"/>
      <c r="CC49" s="1"/>
      <c r="CD49" s="2"/>
      <c r="CE49" s="1"/>
      <c r="CF49" s="1"/>
      <c r="CG49" s="1"/>
      <c r="CH49" s="2"/>
      <c r="CI49" s="1"/>
      <c r="CJ49" s="1"/>
      <c r="CK49" s="1"/>
      <c r="CL49" s="2"/>
      <c r="CM49" s="1"/>
      <c r="CN49" s="1"/>
      <c r="CO49" s="1"/>
      <c r="CP49" s="2"/>
      <c r="CQ49" s="1"/>
      <c r="CR49" s="1"/>
      <c r="CS49" s="1"/>
      <c r="CT49" s="2"/>
      <c r="CU49" s="1"/>
      <c r="CV49" s="1"/>
      <c r="CW49" s="1"/>
    </row>
    <row r="50" spans="1:176" x14ac:dyDescent="0.3">
      <c r="A50" s="4">
        <v>2007</v>
      </c>
      <c r="B50" s="65" t="s">
        <v>10</v>
      </c>
      <c r="C50" s="47">
        <v>0</v>
      </c>
      <c r="D50" s="9">
        <v>0</v>
      </c>
      <c r="E50" s="48">
        <v>0</v>
      </c>
      <c r="F50" s="47">
        <v>0</v>
      </c>
      <c r="G50" s="9">
        <v>0</v>
      </c>
      <c r="H50" s="48">
        <v>0</v>
      </c>
      <c r="I50" s="47">
        <v>0</v>
      </c>
      <c r="J50" s="9">
        <v>0</v>
      </c>
      <c r="K50" s="48">
        <v>0</v>
      </c>
      <c r="L50" s="47">
        <v>0</v>
      </c>
      <c r="M50" s="9">
        <v>0</v>
      </c>
      <c r="N50" s="48">
        <v>0</v>
      </c>
      <c r="O50" s="47">
        <v>0</v>
      </c>
      <c r="P50" s="9">
        <v>0</v>
      </c>
      <c r="Q50" s="48">
        <v>0</v>
      </c>
      <c r="R50" s="47">
        <v>0</v>
      </c>
      <c r="S50" s="9">
        <v>0</v>
      </c>
      <c r="T50" s="48">
        <v>0</v>
      </c>
      <c r="U50" s="47">
        <v>0</v>
      </c>
      <c r="V50" s="9">
        <v>0</v>
      </c>
      <c r="W50" s="48">
        <v>0</v>
      </c>
      <c r="X50" s="47">
        <v>0</v>
      </c>
      <c r="Y50" s="9">
        <v>0</v>
      </c>
      <c r="Z50" s="48">
        <v>0</v>
      </c>
      <c r="AA50" s="47">
        <v>0</v>
      </c>
      <c r="AB50" s="9">
        <v>0</v>
      </c>
      <c r="AC50" s="48">
        <v>0</v>
      </c>
      <c r="AD50" s="47">
        <v>0</v>
      </c>
      <c r="AE50" s="9">
        <v>0</v>
      </c>
      <c r="AF50" s="48">
        <v>0</v>
      </c>
      <c r="AG50" s="47">
        <v>0</v>
      </c>
      <c r="AH50" s="9">
        <v>0</v>
      </c>
      <c r="AI50" s="48">
        <v>0</v>
      </c>
      <c r="AJ50" s="47">
        <v>0</v>
      </c>
      <c r="AK50" s="9">
        <v>0</v>
      </c>
      <c r="AL50" s="48">
        <v>0</v>
      </c>
      <c r="AM50" s="8">
        <f t="shared" si="3"/>
        <v>0</v>
      </c>
      <c r="AN50" s="16">
        <f t="shared" si="4"/>
        <v>0</v>
      </c>
      <c r="AO50" s="5"/>
      <c r="AP50" s="2"/>
      <c r="AQ50" s="1"/>
      <c r="AR50" s="1"/>
      <c r="AS50" s="1"/>
      <c r="AT50" s="2"/>
      <c r="AU50" s="1"/>
      <c r="AV50" s="1"/>
      <c r="AW50" s="1"/>
      <c r="AX50" s="2"/>
      <c r="AY50" s="1"/>
      <c r="AZ50" s="1"/>
      <c r="BA50" s="1"/>
      <c r="BB50" s="2"/>
      <c r="BC50" s="1"/>
      <c r="BD50" s="1"/>
      <c r="BE50" s="1"/>
      <c r="BF50" s="2"/>
      <c r="BG50" s="1"/>
      <c r="BH50" s="1"/>
      <c r="BI50" s="1"/>
      <c r="BJ50" s="2"/>
      <c r="BK50" s="1"/>
      <c r="BL50" s="1"/>
      <c r="BM50" s="1"/>
      <c r="BN50" s="2"/>
      <c r="BO50" s="1"/>
      <c r="BP50" s="1"/>
      <c r="BQ50" s="1"/>
      <c r="BR50" s="2"/>
      <c r="BS50" s="1"/>
      <c r="BT50" s="1"/>
      <c r="BU50" s="1"/>
      <c r="BV50" s="2"/>
      <c r="BW50" s="1"/>
      <c r="BX50" s="1"/>
      <c r="BY50" s="1"/>
      <c r="BZ50" s="2"/>
      <c r="CA50" s="1"/>
      <c r="CB50" s="1"/>
      <c r="CC50" s="1"/>
      <c r="CD50" s="2"/>
      <c r="CE50" s="1"/>
      <c r="CF50" s="1"/>
      <c r="CG50" s="1"/>
      <c r="CH50" s="2"/>
      <c r="CI50" s="1"/>
      <c r="CJ50" s="1"/>
      <c r="CK50" s="1"/>
      <c r="CL50" s="2"/>
      <c r="CM50" s="1"/>
      <c r="CN50" s="1"/>
      <c r="CO50" s="1"/>
      <c r="CP50" s="2"/>
      <c r="CQ50" s="1"/>
      <c r="CR50" s="1"/>
      <c r="CS50" s="1"/>
      <c r="CT50" s="2"/>
      <c r="CU50" s="1"/>
      <c r="CV50" s="1"/>
      <c r="CW50" s="1"/>
    </row>
    <row r="51" spans="1:176" x14ac:dyDescent="0.3">
      <c r="A51" s="4">
        <v>2007</v>
      </c>
      <c r="B51" s="65" t="s">
        <v>11</v>
      </c>
      <c r="C51" s="47">
        <v>0</v>
      </c>
      <c r="D51" s="9">
        <v>0</v>
      </c>
      <c r="E51" s="48">
        <v>0</v>
      </c>
      <c r="F51" s="47">
        <v>0</v>
      </c>
      <c r="G51" s="9">
        <v>0</v>
      </c>
      <c r="H51" s="48">
        <v>0</v>
      </c>
      <c r="I51" s="47">
        <v>0</v>
      </c>
      <c r="J51" s="9">
        <v>0</v>
      </c>
      <c r="K51" s="48">
        <v>0</v>
      </c>
      <c r="L51" s="47">
        <v>0</v>
      </c>
      <c r="M51" s="9">
        <v>0</v>
      </c>
      <c r="N51" s="48">
        <v>0</v>
      </c>
      <c r="O51" s="47">
        <v>0</v>
      </c>
      <c r="P51" s="9">
        <v>0</v>
      </c>
      <c r="Q51" s="48">
        <v>0</v>
      </c>
      <c r="R51" s="47">
        <v>0</v>
      </c>
      <c r="S51" s="9">
        <v>0</v>
      </c>
      <c r="T51" s="48">
        <v>0</v>
      </c>
      <c r="U51" s="47">
        <v>0</v>
      </c>
      <c r="V51" s="9">
        <v>0</v>
      </c>
      <c r="W51" s="48">
        <v>0</v>
      </c>
      <c r="X51" s="47">
        <v>0</v>
      </c>
      <c r="Y51" s="9">
        <v>0</v>
      </c>
      <c r="Z51" s="48">
        <v>0</v>
      </c>
      <c r="AA51" s="47">
        <v>0</v>
      </c>
      <c r="AB51" s="9">
        <v>0</v>
      </c>
      <c r="AC51" s="48">
        <v>0</v>
      </c>
      <c r="AD51" s="47">
        <v>0</v>
      </c>
      <c r="AE51" s="9">
        <v>0</v>
      </c>
      <c r="AF51" s="48">
        <v>0</v>
      </c>
      <c r="AG51" s="47">
        <v>0</v>
      </c>
      <c r="AH51" s="9">
        <v>0</v>
      </c>
      <c r="AI51" s="48">
        <v>0</v>
      </c>
      <c r="AJ51" s="47">
        <v>0</v>
      </c>
      <c r="AK51" s="9">
        <v>0</v>
      </c>
      <c r="AL51" s="48">
        <v>0</v>
      </c>
      <c r="AM51" s="8">
        <f t="shared" si="3"/>
        <v>0</v>
      </c>
      <c r="AN51" s="16">
        <f t="shared" si="4"/>
        <v>0</v>
      </c>
      <c r="AO51" s="5"/>
      <c r="AP51" s="2"/>
      <c r="AQ51" s="1"/>
      <c r="AR51" s="1"/>
      <c r="AS51" s="1"/>
      <c r="AT51" s="2"/>
      <c r="AU51" s="1"/>
      <c r="AV51" s="1"/>
      <c r="AW51" s="1"/>
      <c r="AX51" s="2"/>
      <c r="AY51" s="1"/>
      <c r="AZ51" s="1"/>
      <c r="BA51" s="1"/>
      <c r="BB51" s="2"/>
      <c r="BC51" s="1"/>
      <c r="BD51" s="1"/>
      <c r="BE51" s="1"/>
      <c r="BF51" s="2"/>
      <c r="BG51" s="1"/>
      <c r="BH51" s="1"/>
      <c r="BI51" s="1"/>
      <c r="BJ51" s="2"/>
      <c r="BK51" s="1"/>
      <c r="BL51" s="1"/>
      <c r="BM51" s="1"/>
      <c r="BN51" s="2"/>
      <c r="BO51" s="1"/>
      <c r="BP51" s="1"/>
      <c r="BQ51" s="1"/>
      <c r="BR51" s="2"/>
      <c r="BS51" s="1"/>
      <c r="BT51" s="1"/>
      <c r="BU51" s="1"/>
      <c r="BV51" s="2"/>
      <c r="BW51" s="1"/>
      <c r="BX51" s="1"/>
      <c r="BY51" s="1"/>
      <c r="BZ51" s="2"/>
      <c r="CA51" s="1"/>
      <c r="CB51" s="1"/>
      <c r="CC51" s="1"/>
      <c r="CD51" s="2"/>
      <c r="CE51" s="1"/>
      <c r="CF51" s="1"/>
      <c r="CG51" s="1"/>
      <c r="CH51" s="2"/>
      <c r="CI51" s="1"/>
      <c r="CJ51" s="1"/>
      <c r="CK51" s="1"/>
      <c r="CL51" s="2"/>
      <c r="CM51" s="1"/>
      <c r="CN51" s="1"/>
      <c r="CO51" s="1"/>
      <c r="CP51" s="2"/>
      <c r="CQ51" s="1"/>
      <c r="CR51" s="1"/>
      <c r="CS51" s="1"/>
      <c r="CT51" s="2"/>
      <c r="CU51" s="1"/>
      <c r="CV51" s="1"/>
      <c r="CW51" s="1"/>
    </row>
    <row r="52" spans="1:176" x14ac:dyDescent="0.3">
      <c r="A52" s="4">
        <v>2007</v>
      </c>
      <c r="B52" s="65" t="s">
        <v>12</v>
      </c>
      <c r="C52" s="47">
        <v>0</v>
      </c>
      <c r="D52" s="9">
        <v>0</v>
      </c>
      <c r="E52" s="48">
        <v>0</v>
      </c>
      <c r="F52" s="47">
        <v>0</v>
      </c>
      <c r="G52" s="9">
        <v>0</v>
      </c>
      <c r="H52" s="48">
        <v>0</v>
      </c>
      <c r="I52" s="47">
        <v>0</v>
      </c>
      <c r="J52" s="9">
        <v>0</v>
      </c>
      <c r="K52" s="48">
        <v>0</v>
      </c>
      <c r="L52" s="47">
        <v>0</v>
      </c>
      <c r="M52" s="9">
        <v>0</v>
      </c>
      <c r="N52" s="48">
        <v>0</v>
      </c>
      <c r="O52" s="47">
        <v>0</v>
      </c>
      <c r="P52" s="9">
        <v>0</v>
      </c>
      <c r="Q52" s="48">
        <v>0</v>
      </c>
      <c r="R52" s="47">
        <v>0</v>
      </c>
      <c r="S52" s="9">
        <v>0</v>
      </c>
      <c r="T52" s="48">
        <v>0</v>
      </c>
      <c r="U52" s="47">
        <v>0</v>
      </c>
      <c r="V52" s="9">
        <v>0</v>
      </c>
      <c r="W52" s="48">
        <v>0</v>
      </c>
      <c r="X52" s="47">
        <v>0</v>
      </c>
      <c r="Y52" s="9">
        <v>0</v>
      </c>
      <c r="Z52" s="48">
        <v>0</v>
      </c>
      <c r="AA52" s="47">
        <v>0</v>
      </c>
      <c r="AB52" s="9">
        <v>0</v>
      </c>
      <c r="AC52" s="48">
        <v>0</v>
      </c>
      <c r="AD52" s="47">
        <v>0</v>
      </c>
      <c r="AE52" s="9">
        <v>0</v>
      </c>
      <c r="AF52" s="48">
        <v>0</v>
      </c>
      <c r="AG52" s="47">
        <v>0</v>
      </c>
      <c r="AH52" s="9">
        <v>0</v>
      </c>
      <c r="AI52" s="48">
        <v>0</v>
      </c>
      <c r="AJ52" s="47">
        <v>0</v>
      </c>
      <c r="AK52" s="9">
        <v>0</v>
      </c>
      <c r="AL52" s="48">
        <v>0</v>
      </c>
      <c r="AM52" s="8">
        <f t="shared" si="3"/>
        <v>0</v>
      </c>
      <c r="AN52" s="16">
        <f t="shared" si="4"/>
        <v>0</v>
      </c>
      <c r="AO52" s="5"/>
      <c r="AP52" s="2"/>
      <c r="AQ52" s="1"/>
      <c r="AR52" s="1"/>
      <c r="AS52" s="1"/>
      <c r="AT52" s="2"/>
      <c r="AU52" s="1"/>
      <c r="AV52" s="1"/>
      <c r="AW52" s="1"/>
      <c r="AX52" s="2"/>
      <c r="AY52" s="1"/>
      <c r="AZ52" s="1"/>
      <c r="BA52" s="1"/>
      <c r="BB52" s="2"/>
      <c r="BC52" s="1"/>
      <c r="BD52" s="1"/>
      <c r="BE52" s="1"/>
      <c r="BF52" s="2"/>
      <c r="BG52" s="1"/>
      <c r="BH52" s="1"/>
      <c r="BI52" s="1"/>
      <c r="BJ52" s="2"/>
      <c r="BK52" s="1"/>
      <c r="BL52" s="1"/>
      <c r="BM52" s="1"/>
      <c r="BN52" s="2"/>
      <c r="BO52" s="1"/>
      <c r="BP52" s="1"/>
      <c r="BQ52" s="1"/>
      <c r="BR52" s="2"/>
      <c r="BS52" s="1"/>
      <c r="BT52" s="1"/>
      <c r="BU52" s="1"/>
      <c r="BV52" s="2"/>
      <c r="BW52" s="1"/>
      <c r="BX52" s="1"/>
      <c r="BY52" s="1"/>
      <c r="BZ52" s="2"/>
      <c r="CA52" s="1"/>
      <c r="CB52" s="1"/>
      <c r="CC52" s="1"/>
      <c r="CD52" s="2"/>
      <c r="CE52" s="1"/>
      <c r="CF52" s="1"/>
      <c r="CG52" s="1"/>
      <c r="CH52" s="2"/>
      <c r="CI52" s="1"/>
      <c r="CJ52" s="1"/>
      <c r="CK52" s="1"/>
      <c r="CL52" s="2"/>
      <c r="CM52" s="1"/>
      <c r="CN52" s="1"/>
      <c r="CO52" s="1"/>
      <c r="CP52" s="2"/>
      <c r="CQ52" s="1"/>
      <c r="CR52" s="1"/>
      <c r="CS52" s="1"/>
      <c r="CT52" s="2"/>
      <c r="CU52" s="1"/>
      <c r="CV52" s="1"/>
      <c r="CW52" s="1"/>
    </row>
    <row r="53" spans="1:176" x14ac:dyDescent="0.3">
      <c r="A53" s="4">
        <v>2007</v>
      </c>
      <c r="B53" s="65" t="s">
        <v>13</v>
      </c>
      <c r="C53" s="47">
        <v>0</v>
      </c>
      <c r="D53" s="9">
        <v>0</v>
      </c>
      <c r="E53" s="48">
        <v>0</v>
      </c>
      <c r="F53" s="47">
        <v>0</v>
      </c>
      <c r="G53" s="9">
        <v>0</v>
      </c>
      <c r="H53" s="48">
        <v>0</v>
      </c>
      <c r="I53" s="47">
        <v>0</v>
      </c>
      <c r="J53" s="9">
        <v>0</v>
      </c>
      <c r="K53" s="48">
        <v>0</v>
      </c>
      <c r="L53" s="47">
        <v>0</v>
      </c>
      <c r="M53" s="9">
        <v>0</v>
      </c>
      <c r="N53" s="48">
        <v>0</v>
      </c>
      <c r="O53" s="47">
        <v>0</v>
      </c>
      <c r="P53" s="9">
        <v>0</v>
      </c>
      <c r="Q53" s="48">
        <v>0</v>
      </c>
      <c r="R53" s="47">
        <v>0</v>
      </c>
      <c r="S53" s="9">
        <v>0</v>
      </c>
      <c r="T53" s="48">
        <v>0</v>
      </c>
      <c r="U53" s="47">
        <v>0</v>
      </c>
      <c r="V53" s="9">
        <v>0</v>
      </c>
      <c r="W53" s="48">
        <v>0</v>
      </c>
      <c r="X53" s="47">
        <v>0</v>
      </c>
      <c r="Y53" s="9">
        <v>0</v>
      </c>
      <c r="Z53" s="48">
        <v>0</v>
      </c>
      <c r="AA53" s="47">
        <v>0</v>
      </c>
      <c r="AB53" s="9">
        <v>0</v>
      </c>
      <c r="AC53" s="48">
        <v>0</v>
      </c>
      <c r="AD53" s="47">
        <v>0</v>
      </c>
      <c r="AE53" s="9">
        <v>0</v>
      </c>
      <c r="AF53" s="48">
        <v>0</v>
      </c>
      <c r="AG53" s="47">
        <v>0</v>
      </c>
      <c r="AH53" s="9">
        <v>0</v>
      </c>
      <c r="AI53" s="48">
        <v>0</v>
      </c>
      <c r="AJ53" s="47">
        <v>0</v>
      </c>
      <c r="AK53" s="9">
        <v>0</v>
      </c>
      <c r="AL53" s="48">
        <v>0</v>
      </c>
      <c r="AM53" s="8">
        <f t="shared" si="3"/>
        <v>0</v>
      </c>
      <c r="AN53" s="16">
        <f t="shared" si="4"/>
        <v>0</v>
      </c>
      <c r="AO53" s="5"/>
      <c r="AP53" s="2"/>
      <c r="AQ53" s="1"/>
      <c r="AR53" s="1"/>
      <c r="AS53" s="1"/>
      <c r="AT53" s="2"/>
      <c r="AU53" s="1"/>
      <c r="AV53" s="1"/>
      <c r="AW53" s="1"/>
      <c r="AX53" s="2"/>
      <c r="AY53" s="1"/>
      <c r="AZ53" s="1"/>
      <c r="BA53" s="1"/>
      <c r="BB53" s="2"/>
      <c r="BC53" s="1"/>
      <c r="BD53" s="1"/>
      <c r="BE53" s="1"/>
      <c r="BF53" s="2"/>
      <c r="BG53" s="1"/>
      <c r="BH53" s="1"/>
      <c r="BI53" s="1"/>
      <c r="BJ53" s="2"/>
      <c r="BK53" s="1"/>
      <c r="BL53" s="1"/>
      <c r="BM53" s="1"/>
      <c r="BN53" s="2"/>
      <c r="BO53" s="1"/>
      <c r="BP53" s="1"/>
      <c r="BQ53" s="1"/>
      <c r="BR53" s="2"/>
      <c r="BS53" s="1"/>
      <c r="BT53" s="1"/>
      <c r="BU53" s="1"/>
      <c r="BV53" s="2"/>
      <c r="BW53" s="1"/>
      <c r="BX53" s="1"/>
      <c r="BY53" s="1"/>
      <c r="BZ53" s="2"/>
      <c r="CA53" s="1"/>
      <c r="CB53" s="1"/>
      <c r="CC53" s="1"/>
      <c r="CD53" s="2"/>
      <c r="CE53" s="1"/>
      <c r="CF53" s="1"/>
      <c r="CG53" s="1"/>
      <c r="CH53" s="2"/>
      <c r="CI53" s="1"/>
      <c r="CJ53" s="1"/>
      <c r="CK53" s="1"/>
      <c r="CL53" s="2"/>
      <c r="CM53" s="1"/>
      <c r="CN53" s="1"/>
      <c r="CO53" s="1"/>
      <c r="CP53" s="2"/>
      <c r="CQ53" s="1"/>
      <c r="CR53" s="1"/>
      <c r="CS53" s="1"/>
      <c r="CT53" s="2"/>
      <c r="CU53" s="1"/>
      <c r="CV53" s="1"/>
      <c r="CW53" s="1"/>
    </row>
    <row r="54" spans="1:176" x14ac:dyDescent="0.3">
      <c r="A54" s="4">
        <v>2007</v>
      </c>
      <c r="B54" s="65" t="s">
        <v>14</v>
      </c>
      <c r="C54" s="47">
        <v>0</v>
      </c>
      <c r="D54" s="9">
        <v>0</v>
      </c>
      <c r="E54" s="48">
        <v>0</v>
      </c>
      <c r="F54" s="47">
        <v>0</v>
      </c>
      <c r="G54" s="9">
        <v>0</v>
      </c>
      <c r="H54" s="48">
        <v>0</v>
      </c>
      <c r="I54" s="47">
        <v>0</v>
      </c>
      <c r="J54" s="9">
        <v>0</v>
      </c>
      <c r="K54" s="48">
        <v>0</v>
      </c>
      <c r="L54" s="47">
        <v>0</v>
      </c>
      <c r="M54" s="9">
        <v>0</v>
      </c>
      <c r="N54" s="48">
        <v>0</v>
      </c>
      <c r="O54" s="47">
        <v>0</v>
      </c>
      <c r="P54" s="9">
        <v>0</v>
      </c>
      <c r="Q54" s="48">
        <v>0</v>
      </c>
      <c r="R54" s="47">
        <v>0</v>
      </c>
      <c r="S54" s="9">
        <v>0</v>
      </c>
      <c r="T54" s="48">
        <v>0</v>
      </c>
      <c r="U54" s="47">
        <v>0</v>
      </c>
      <c r="V54" s="9">
        <v>0</v>
      </c>
      <c r="W54" s="48">
        <v>0</v>
      </c>
      <c r="X54" s="47">
        <v>0</v>
      </c>
      <c r="Y54" s="9">
        <v>0</v>
      </c>
      <c r="Z54" s="48">
        <v>0</v>
      </c>
      <c r="AA54" s="47">
        <v>0</v>
      </c>
      <c r="AB54" s="9">
        <v>0</v>
      </c>
      <c r="AC54" s="48">
        <v>0</v>
      </c>
      <c r="AD54" s="47">
        <v>0</v>
      </c>
      <c r="AE54" s="9">
        <v>0</v>
      </c>
      <c r="AF54" s="48">
        <v>0</v>
      </c>
      <c r="AG54" s="47">
        <v>0</v>
      </c>
      <c r="AH54" s="9">
        <v>0</v>
      </c>
      <c r="AI54" s="48">
        <v>0</v>
      </c>
      <c r="AJ54" s="47">
        <v>0</v>
      </c>
      <c r="AK54" s="9">
        <v>0</v>
      </c>
      <c r="AL54" s="48">
        <v>0</v>
      </c>
      <c r="AM54" s="8">
        <f t="shared" si="3"/>
        <v>0</v>
      </c>
      <c r="AN54" s="16">
        <f t="shared" si="4"/>
        <v>0</v>
      </c>
      <c r="AO54" s="5"/>
      <c r="AP54" s="2"/>
      <c r="AQ54" s="1"/>
      <c r="AR54" s="1"/>
      <c r="AS54" s="1"/>
      <c r="AT54" s="2"/>
      <c r="AU54" s="1"/>
      <c r="AV54" s="1"/>
      <c r="AW54" s="1"/>
      <c r="AX54" s="2"/>
      <c r="AY54" s="1"/>
      <c r="AZ54" s="1"/>
      <c r="BA54" s="1"/>
      <c r="BB54" s="2"/>
      <c r="BC54" s="1"/>
      <c r="BD54" s="1"/>
      <c r="BE54" s="1"/>
      <c r="BF54" s="2"/>
      <c r="BG54" s="1"/>
      <c r="BH54" s="1"/>
      <c r="BI54" s="1"/>
      <c r="BJ54" s="2"/>
      <c r="BK54" s="1"/>
      <c r="BL54" s="1"/>
      <c r="BM54" s="1"/>
      <c r="BN54" s="2"/>
      <c r="BO54" s="1"/>
      <c r="BP54" s="1"/>
      <c r="BQ54" s="1"/>
      <c r="BR54" s="2"/>
      <c r="BS54" s="1"/>
      <c r="BT54" s="1"/>
      <c r="BU54" s="1"/>
      <c r="BV54" s="2"/>
      <c r="BW54" s="1"/>
      <c r="BX54" s="1"/>
      <c r="BY54" s="1"/>
      <c r="BZ54" s="2"/>
      <c r="CA54" s="1"/>
      <c r="CB54" s="1"/>
      <c r="CC54" s="1"/>
      <c r="CD54" s="2"/>
      <c r="CE54" s="1"/>
      <c r="CF54" s="1"/>
      <c r="CG54" s="1"/>
      <c r="CH54" s="2"/>
      <c r="CI54" s="1"/>
      <c r="CJ54" s="1"/>
      <c r="CK54" s="1"/>
      <c r="CL54" s="2"/>
      <c r="CM54" s="1"/>
      <c r="CN54" s="1"/>
      <c r="CO54" s="1"/>
      <c r="CP54" s="2"/>
      <c r="CQ54" s="1"/>
      <c r="CR54" s="1"/>
      <c r="CS54" s="1"/>
      <c r="CT54" s="2"/>
      <c r="CU54" s="1"/>
      <c r="CV54" s="1"/>
      <c r="CW54" s="1"/>
    </row>
    <row r="55" spans="1:176" x14ac:dyDescent="0.3">
      <c r="A55" s="4">
        <v>2007</v>
      </c>
      <c r="B55" s="65" t="s">
        <v>15</v>
      </c>
      <c r="C55" s="47">
        <v>0</v>
      </c>
      <c r="D55" s="9">
        <v>0</v>
      </c>
      <c r="E55" s="48">
        <v>0</v>
      </c>
      <c r="F55" s="47">
        <v>0</v>
      </c>
      <c r="G55" s="9">
        <v>0</v>
      </c>
      <c r="H55" s="48">
        <v>0</v>
      </c>
      <c r="I55" s="47">
        <v>0</v>
      </c>
      <c r="J55" s="9">
        <v>0</v>
      </c>
      <c r="K55" s="48">
        <v>0</v>
      </c>
      <c r="L55" s="47">
        <v>0</v>
      </c>
      <c r="M55" s="9">
        <v>0</v>
      </c>
      <c r="N55" s="48">
        <v>0</v>
      </c>
      <c r="O55" s="47">
        <v>0</v>
      </c>
      <c r="P55" s="9">
        <v>0</v>
      </c>
      <c r="Q55" s="48">
        <v>0</v>
      </c>
      <c r="R55" s="47">
        <v>0</v>
      </c>
      <c r="S55" s="9">
        <v>0</v>
      </c>
      <c r="T55" s="48">
        <v>0</v>
      </c>
      <c r="U55" s="47">
        <v>0</v>
      </c>
      <c r="V55" s="9">
        <v>0</v>
      </c>
      <c r="W55" s="48">
        <v>0</v>
      </c>
      <c r="X55" s="47">
        <v>0</v>
      </c>
      <c r="Y55" s="9">
        <v>0</v>
      </c>
      <c r="Z55" s="48">
        <v>0</v>
      </c>
      <c r="AA55" s="47">
        <v>0</v>
      </c>
      <c r="AB55" s="9">
        <v>0</v>
      </c>
      <c r="AC55" s="48">
        <v>0</v>
      </c>
      <c r="AD55" s="47">
        <v>0</v>
      </c>
      <c r="AE55" s="9">
        <v>0</v>
      </c>
      <c r="AF55" s="48">
        <v>0</v>
      </c>
      <c r="AG55" s="47">
        <v>0</v>
      </c>
      <c r="AH55" s="9">
        <v>0</v>
      </c>
      <c r="AI55" s="48">
        <v>0</v>
      </c>
      <c r="AJ55" s="47">
        <v>0</v>
      </c>
      <c r="AK55" s="9">
        <v>0</v>
      </c>
      <c r="AL55" s="48">
        <v>0</v>
      </c>
      <c r="AM55" s="8">
        <f t="shared" si="3"/>
        <v>0</v>
      </c>
      <c r="AN55" s="16">
        <f t="shared" si="4"/>
        <v>0</v>
      </c>
      <c r="AO55" s="5"/>
      <c r="AP55" s="2"/>
      <c r="AQ55" s="1"/>
      <c r="AR55" s="1"/>
      <c r="AS55" s="1"/>
      <c r="AT55" s="2"/>
      <c r="AU55" s="1"/>
      <c r="AV55" s="1"/>
      <c r="AW55" s="1"/>
      <c r="AX55" s="2"/>
      <c r="AY55" s="1"/>
      <c r="AZ55" s="1"/>
      <c r="BA55" s="1"/>
      <c r="BB55" s="2"/>
      <c r="BC55" s="1"/>
      <c r="BD55" s="1"/>
      <c r="BE55" s="1"/>
      <c r="BF55" s="2"/>
      <c r="BG55" s="1"/>
      <c r="BH55" s="1"/>
      <c r="BI55" s="1"/>
      <c r="BJ55" s="2"/>
      <c r="BK55" s="1"/>
      <c r="BL55" s="1"/>
      <c r="BM55" s="1"/>
      <c r="BN55" s="2"/>
      <c r="BO55" s="1"/>
      <c r="BP55" s="1"/>
      <c r="BQ55" s="1"/>
      <c r="BR55" s="2"/>
      <c r="BS55" s="1"/>
      <c r="BT55" s="1"/>
      <c r="BU55" s="1"/>
      <c r="BV55" s="2"/>
      <c r="BW55" s="1"/>
      <c r="BX55" s="1"/>
      <c r="BY55" s="1"/>
      <c r="BZ55" s="2"/>
      <c r="CA55" s="1"/>
      <c r="CB55" s="1"/>
      <c r="CC55" s="1"/>
      <c r="CD55" s="2"/>
      <c r="CE55" s="1"/>
      <c r="CF55" s="1"/>
      <c r="CG55" s="1"/>
      <c r="CH55" s="2"/>
      <c r="CI55" s="1"/>
      <c r="CJ55" s="1"/>
      <c r="CK55" s="1"/>
      <c r="CL55" s="2"/>
      <c r="CM55" s="1"/>
      <c r="CN55" s="1"/>
      <c r="CO55" s="1"/>
      <c r="CP55" s="2"/>
      <c r="CQ55" s="1"/>
      <c r="CR55" s="1"/>
      <c r="CS55" s="1"/>
      <c r="CT55" s="2"/>
      <c r="CU55" s="1"/>
      <c r="CV55" s="1"/>
      <c r="CW55" s="1"/>
    </row>
    <row r="56" spans="1:176" x14ac:dyDescent="0.3">
      <c r="A56" s="4">
        <v>2007</v>
      </c>
      <c r="B56" s="65" t="s">
        <v>16</v>
      </c>
      <c r="C56" s="47">
        <v>0</v>
      </c>
      <c r="D56" s="9">
        <v>0</v>
      </c>
      <c r="E56" s="48">
        <v>0</v>
      </c>
      <c r="F56" s="47">
        <v>0</v>
      </c>
      <c r="G56" s="9">
        <v>0</v>
      </c>
      <c r="H56" s="48">
        <v>0</v>
      </c>
      <c r="I56" s="47">
        <v>0</v>
      </c>
      <c r="J56" s="9">
        <v>0</v>
      </c>
      <c r="K56" s="48">
        <v>0</v>
      </c>
      <c r="L56" s="47">
        <v>0</v>
      </c>
      <c r="M56" s="9">
        <v>0</v>
      </c>
      <c r="N56" s="48">
        <v>0</v>
      </c>
      <c r="O56" s="47">
        <v>0</v>
      </c>
      <c r="P56" s="9">
        <v>0</v>
      </c>
      <c r="Q56" s="48">
        <v>0</v>
      </c>
      <c r="R56" s="47">
        <v>0</v>
      </c>
      <c r="S56" s="9">
        <v>0</v>
      </c>
      <c r="T56" s="48">
        <v>0</v>
      </c>
      <c r="U56" s="47">
        <v>0</v>
      </c>
      <c r="V56" s="9">
        <v>0</v>
      </c>
      <c r="W56" s="48">
        <v>0</v>
      </c>
      <c r="X56" s="47">
        <v>0</v>
      </c>
      <c r="Y56" s="9">
        <v>0</v>
      </c>
      <c r="Z56" s="48">
        <v>0</v>
      </c>
      <c r="AA56" s="47">
        <v>0</v>
      </c>
      <c r="AB56" s="9">
        <v>0</v>
      </c>
      <c r="AC56" s="48">
        <v>0</v>
      </c>
      <c r="AD56" s="47">
        <v>0</v>
      </c>
      <c r="AE56" s="9">
        <v>0</v>
      </c>
      <c r="AF56" s="48">
        <v>0</v>
      </c>
      <c r="AG56" s="47">
        <v>0</v>
      </c>
      <c r="AH56" s="9">
        <v>0</v>
      </c>
      <c r="AI56" s="48">
        <v>0</v>
      </c>
      <c r="AJ56" s="47">
        <v>0</v>
      </c>
      <c r="AK56" s="9">
        <v>0</v>
      </c>
      <c r="AL56" s="48">
        <v>0</v>
      </c>
      <c r="AM56" s="8">
        <f t="shared" si="3"/>
        <v>0</v>
      </c>
      <c r="AN56" s="16">
        <f t="shared" si="4"/>
        <v>0</v>
      </c>
      <c r="AO56" s="5"/>
      <c r="AP56" s="2"/>
      <c r="AQ56" s="1"/>
      <c r="AR56" s="1"/>
      <c r="AS56" s="1"/>
      <c r="AT56" s="2"/>
      <c r="AU56" s="1"/>
      <c r="AV56" s="1"/>
      <c r="AW56" s="1"/>
      <c r="AX56" s="2"/>
      <c r="AY56" s="1"/>
      <c r="AZ56" s="1"/>
      <c r="BA56" s="1"/>
      <c r="BB56" s="2"/>
      <c r="BC56" s="1"/>
      <c r="BD56" s="1"/>
      <c r="BE56" s="1"/>
      <c r="BF56" s="2"/>
      <c r="BG56" s="1"/>
      <c r="BH56" s="1"/>
      <c r="BI56" s="1"/>
      <c r="BJ56" s="2"/>
      <c r="BK56" s="1"/>
      <c r="BL56" s="1"/>
      <c r="BM56" s="1"/>
      <c r="BN56" s="2"/>
      <c r="BO56" s="1"/>
      <c r="BP56" s="1"/>
      <c r="BQ56" s="1"/>
      <c r="BR56" s="2"/>
      <c r="BS56" s="1"/>
      <c r="BT56" s="1"/>
      <c r="BU56" s="1"/>
      <c r="BV56" s="2"/>
      <c r="BW56" s="1"/>
      <c r="BX56" s="1"/>
      <c r="BY56" s="1"/>
      <c r="BZ56" s="2"/>
      <c r="CA56" s="1"/>
      <c r="CB56" s="1"/>
      <c r="CC56" s="1"/>
      <c r="CD56" s="2"/>
      <c r="CE56" s="1"/>
      <c r="CF56" s="1"/>
      <c r="CG56" s="1"/>
      <c r="CH56" s="2"/>
      <c r="CI56" s="1"/>
      <c r="CJ56" s="1"/>
      <c r="CK56" s="1"/>
      <c r="CL56" s="2"/>
      <c r="CM56" s="1"/>
      <c r="CN56" s="1"/>
      <c r="CO56" s="1"/>
      <c r="CP56" s="2"/>
      <c r="CQ56" s="1"/>
      <c r="CR56" s="1"/>
      <c r="CS56" s="1"/>
      <c r="CT56" s="2"/>
      <c r="CU56" s="1"/>
      <c r="CV56" s="1"/>
      <c r="CW56" s="1"/>
    </row>
    <row r="57" spans="1:176" ht="15" thickBot="1" x14ac:dyDescent="0.35">
      <c r="A57" s="39"/>
      <c r="B57" s="66" t="s">
        <v>17</v>
      </c>
      <c r="C57" s="61">
        <f>SUM(C45:C56)</f>
        <v>0</v>
      </c>
      <c r="D57" s="40">
        <f>SUM(D45:D56)</f>
        <v>0</v>
      </c>
      <c r="E57" s="62"/>
      <c r="F57" s="61">
        <f>SUM(F45:F56)</f>
        <v>0</v>
      </c>
      <c r="G57" s="40">
        <f>SUM(G45:G56)</f>
        <v>0</v>
      </c>
      <c r="H57" s="62"/>
      <c r="I57" s="61">
        <f>SUM(I45:I56)</f>
        <v>0</v>
      </c>
      <c r="J57" s="40">
        <f>SUM(J45:J56)</f>
        <v>0</v>
      </c>
      <c r="K57" s="62"/>
      <c r="L57" s="61">
        <f>SUM(L45:L56)</f>
        <v>0</v>
      </c>
      <c r="M57" s="40">
        <f>SUM(M45:M56)</f>
        <v>0</v>
      </c>
      <c r="N57" s="62"/>
      <c r="O57" s="61">
        <f>SUM(O45:O56)</f>
        <v>0</v>
      </c>
      <c r="P57" s="40">
        <f>SUM(P45:P56)</f>
        <v>0</v>
      </c>
      <c r="Q57" s="62"/>
      <c r="R57" s="61">
        <f>SUM(R45:R56)</f>
        <v>0</v>
      </c>
      <c r="S57" s="40">
        <f>SUM(S45:S56)</f>
        <v>0</v>
      </c>
      <c r="T57" s="62"/>
      <c r="U57" s="61">
        <f>SUM(U45:U56)</f>
        <v>0</v>
      </c>
      <c r="V57" s="40">
        <f>SUM(V45:V56)</f>
        <v>0</v>
      </c>
      <c r="W57" s="62"/>
      <c r="X57" s="61">
        <f>SUM(X45:X56)</f>
        <v>0</v>
      </c>
      <c r="Y57" s="40">
        <f>SUM(Y45:Y56)</f>
        <v>0</v>
      </c>
      <c r="Z57" s="62"/>
      <c r="AA57" s="61">
        <f>SUM(AA45:AA56)</f>
        <v>0</v>
      </c>
      <c r="AB57" s="40">
        <f>SUM(AB45:AB56)</f>
        <v>0</v>
      </c>
      <c r="AC57" s="62"/>
      <c r="AD57" s="61">
        <f>SUM(AD45:AD56)</f>
        <v>0</v>
      </c>
      <c r="AE57" s="40">
        <f>SUM(AE45:AE56)</f>
        <v>0</v>
      </c>
      <c r="AF57" s="62"/>
      <c r="AG57" s="61">
        <f>SUM(AG45:AG56)</f>
        <v>0</v>
      </c>
      <c r="AH57" s="40">
        <f>SUM(AH45:AH56)</f>
        <v>0</v>
      </c>
      <c r="AI57" s="62"/>
      <c r="AJ57" s="61">
        <f>SUM(AJ45:AJ56)</f>
        <v>0</v>
      </c>
      <c r="AK57" s="40">
        <f>SUM(AK45:AK56)</f>
        <v>0</v>
      </c>
      <c r="AL57" s="62"/>
      <c r="AM57" s="41">
        <f t="shared" si="3"/>
        <v>0</v>
      </c>
      <c r="AN57" s="42">
        <f t="shared" si="4"/>
        <v>0</v>
      </c>
      <c r="AO57" s="5"/>
      <c r="AP57" s="2"/>
      <c r="AQ57" s="1"/>
      <c r="AR57" s="1"/>
      <c r="AS57" s="1"/>
      <c r="AT57" s="2"/>
      <c r="AU57" s="1"/>
      <c r="AV57" s="1"/>
      <c r="AW57" s="1"/>
      <c r="AX57" s="2"/>
      <c r="AY57" s="1"/>
      <c r="AZ57" s="1"/>
      <c r="BA57" s="1"/>
      <c r="BB57" s="2"/>
      <c r="BC57" s="1"/>
      <c r="BD57" s="1"/>
      <c r="BE57" s="1"/>
      <c r="BF57" s="2"/>
      <c r="BG57" s="1"/>
      <c r="BH57" s="1"/>
      <c r="BI57" s="1"/>
      <c r="BJ57" s="2"/>
      <c r="BK57" s="1"/>
      <c r="BL57" s="1"/>
      <c r="BM57" s="1"/>
      <c r="BN57" s="2"/>
      <c r="BO57" s="1"/>
      <c r="BP57" s="1"/>
      <c r="BQ57" s="1"/>
      <c r="BR57" s="2"/>
      <c r="BS57" s="1"/>
      <c r="BT57" s="1"/>
      <c r="BU57" s="1"/>
      <c r="BV57" s="2"/>
      <c r="BW57" s="1"/>
      <c r="BX57" s="1"/>
      <c r="BY57" s="1"/>
      <c r="BZ57" s="2"/>
      <c r="CA57" s="1"/>
      <c r="CB57" s="1"/>
      <c r="CC57" s="1"/>
      <c r="CD57" s="2"/>
      <c r="CE57" s="1"/>
      <c r="CF57" s="1"/>
      <c r="CG57" s="1"/>
      <c r="CH57" s="2"/>
      <c r="CI57" s="1"/>
      <c r="CJ57" s="1"/>
      <c r="CK57" s="1"/>
      <c r="CL57" s="2"/>
      <c r="CM57" s="1"/>
      <c r="CN57" s="1"/>
      <c r="CO57" s="1"/>
      <c r="CP57" s="2"/>
      <c r="CQ57" s="1"/>
      <c r="CR57" s="1"/>
      <c r="CS57" s="1"/>
      <c r="CT57" s="2"/>
      <c r="CU57" s="1"/>
      <c r="CV57" s="1"/>
      <c r="CW57" s="1"/>
      <c r="DB57" s="3"/>
      <c r="DG57" s="3"/>
      <c r="DL57" s="3"/>
      <c r="DQ57" s="3"/>
      <c r="DV57" s="3"/>
      <c r="EA57" s="3"/>
      <c r="EF57" s="3"/>
      <c r="EK57" s="3"/>
      <c r="EP57" s="3"/>
      <c r="EU57" s="3"/>
      <c r="EZ57" s="3"/>
      <c r="FE57" s="3"/>
      <c r="FJ57" s="3"/>
      <c r="FO57" s="3"/>
      <c r="FT57" s="3"/>
    </row>
    <row r="58" spans="1:176" x14ac:dyDescent="0.3">
      <c r="A58" s="4">
        <v>2008</v>
      </c>
      <c r="B58" s="65" t="s">
        <v>5</v>
      </c>
      <c r="C58" s="49">
        <v>0</v>
      </c>
      <c r="D58" s="15">
        <v>0</v>
      </c>
      <c r="E58" s="48">
        <v>0</v>
      </c>
      <c r="F58" s="49">
        <v>0</v>
      </c>
      <c r="G58" s="15">
        <v>0</v>
      </c>
      <c r="H58" s="48">
        <v>0</v>
      </c>
      <c r="I58" s="47">
        <v>0</v>
      </c>
      <c r="J58" s="9">
        <v>0</v>
      </c>
      <c r="K58" s="48">
        <v>0</v>
      </c>
      <c r="L58" s="49">
        <v>0</v>
      </c>
      <c r="M58" s="15">
        <v>0</v>
      </c>
      <c r="N58" s="48">
        <v>0</v>
      </c>
      <c r="O58" s="49">
        <v>83</v>
      </c>
      <c r="P58" s="15">
        <v>679</v>
      </c>
      <c r="Q58" s="48">
        <f>P58/O58*1000</f>
        <v>8180.7228915662654</v>
      </c>
      <c r="R58" s="47">
        <v>0</v>
      </c>
      <c r="S58" s="9">
        <v>0</v>
      </c>
      <c r="T58" s="48">
        <v>0</v>
      </c>
      <c r="U58" s="47">
        <v>0</v>
      </c>
      <c r="V58" s="9">
        <v>0</v>
      </c>
      <c r="W58" s="48">
        <v>0</v>
      </c>
      <c r="X58" s="47">
        <v>0</v>
      </c>
      <c r="Y58" s="9">
        <v>0</v>
      </c>
      <c r="Z58" s="48">
        <v>0</v>
      </c>
      <c r="AA58" s="47">
        <v>0</v>
      </c>
      <c r="AB58" s="9">
        <v>0</v>
      </c>
      <c r="AC58" s="48">
        <v>0</v>
      </c>
      <c r="AD58" s="47">
        <v>0</v>
      </c>
      <c r="AE58" s="9">
        <v>0</v>
      </c>
      <c r="AF58" s="48">
        <v>0</v>
      </c>
      <c r="AG58" s="47">
        <v>0</v>
      </c>
      <c r="AH58" s="9">
        <v>0</v>
      </c>
      <c r="AI58" s="48">
        <v>0</v>
      </c>
      <c r="AJ58" s="47">
        <v>0</v>
      </c>
      <c r="AK58" s="9">
        <v>0</v>
      </c>
      <c r="AL58" s="48">
        <v>0</v>
      </c>
      <c r="AM58" s="8">
        <f t="shared" si="3"/>
        <v>0</v>
      </c>
      <c r="AN58" s="16">
        <f t="shared" si="4"/>
        <v>0</v>
      </c>
      <c r="AO58" s="5"/>
      <c r="AP58" s="2"/>
      <c r="AQ58" s="1"/>
      <c r="AR58" s="1"/>
      <c r="AS58" s="1"/>
      <c r="AT58" s="2"/>
      <c r="AU58" s="1"/>
      <c r="AV58" s="1"/>
      <c r="AW58" s="1"/>
      <c r="AX58" s="2"/>
      <c r="AY58" s="1"/>
      <c r="AZ58" s="1"/>
      <c r="BA58" s="1"/>
      <c r="BB58" s="2"/>
      <c r="BC58" s="1"/>
      <c r="BD58" s="1"/>
      <c r="BE58" s="1"/>
      <c r="BF58" s="2"/>
      <c r="BG58" s="1"/>
      <c r="BH58" s="1"/>
      <c r="BI58" s="1"/>
      <c r="BJ58" s="2"/>
      <c r="BK58" s="1"/>
      <c r="BL58" s="1"/>
      <c r="BM58" s="1"/>
      <c r="BN58" s="2"/>
      <c r="BO58" s="1"/>
      <c r="BP58" s="1"/>
      <c r="BQ58" s="1"/>
      <c r="BR58" s="2"/>
      <c r="BS58" s="1"/>
      <c r="BT58" s="1"/>
      <c r="BU58" s="1"/>
      <c r="BV58" s="2"/>
      <c r="BW58" s="1"/>
      <c r="BX58" s="1"/>
      <c r="BY58" s="1"/>
      <c r="BZ58" s="2"/>
      <c r="CA58" s="1"/>
      <c r="CB58" s="1"/>
      <c r="CC58" s="1"/>
      <c r="CD58" s="2"/>
      <c r="CE58" s="1"/>
      <c r="CF58" s="1"/>
      <c r="CG58" s="1"/>
      <c r="CH58" s="2"/>
      <c r="CI58" s="1"/>
      <c r="CJ58" s="1"/>
      <c r="CK58" s="1"/>
      <c r="CL58" s="2"/>
      <c r="CM58" s="1"/>
      <c r="CN58" s="1"/>
      <c r="CO58" s="1"/>
      <c r="CP58" s="2"/>
      <c r="CQ58" s="1"/>
      <c r="CR58" s="1"/>
      <c r="CS58" s="1"/>
      <c r="CT58" s="2"/>
      <c r="CU58" s="1"/>
      <c r="CV58" s="1"/>
      <c r="CW58" s="1"/>
    </row>
    <row r="59" spans="1:176" x14ac:dyDescent="0.3">
      <c r="A59" s="4">
        <v>2008</v>
      </c>
      <c r="B59" s="65" t="s">
        <v>6</v>
      </c>
      <c r="C59" s="47">
        <v>0</v>
      </c>
      <c r="D59" s="9">
        <v>0</v>
      </c>
      <c r="E59" s="48">
        <v>0</v>
      </c>
      <c r="F59" s="47">
        <v>0</v>
      </c>
      <c r="G59" s="9">
        <v>0</v>
      </c>
      <c r="H59" s="48">
        <v>0</v>
      </c>
      <c r="I59" s="47">
        <v>0</v>
      </c>
      <c r="J59" s="9">
        <v>0</v>
      </c>
      <c r="K59" s="48">
        <v>0</v>
      </c>
      <c r="L59" s="49">
        <v>0</v>
      </c>
      <c r="M59" s="15">
        <v>0</v>
      </c>
      <c r="N59" s="48">
        <v>0</v>
      </c>
      <c r="O59" s="47">
        <v>0</v>
      </c>
      <c r="P59" s="9">
        <v>0</v>
      </c>
      <c r="Q59" s="48">
        <v>0</v>
      </c>
      <c r="R59" s="47">
        <v>0</v>
      </c>
      <c r="S59" s="9">
        <v>0</v>
      </c>
      <c r="T59" s="48">
        <v>0</v>
      </c>
      <c r="U59" s="47">
        <v>0</v>
      </c>
      <c r="V59" s="9">
        <v>0</v>
      </c>
      <c r="W59" s="48">
        <v>0</v>
      </c>
      <c r="X59" s="47">
        <v>0</v>
      </c>
      <c r="Y59" s="9">
        <v>0</v>
      </c>
      <c r="Z59" s="48">
        <v>0</v>
      </c>
      <c r="AA59" s="47">
        <v>0</v>
      </c>
      <c r="AB59" s="9">
        <v>0</v>
      </c>
      <c r="AC59" s="48">
        <v>0</v>
      </c>
      <c r="AD59" s="47">
        <v>0</v>
      </c>
      <c r="AE59" s="9">
        <v>0</v>
      </c>
      <c r="AF59" s="48">
        <v>0</v>
      </c>
      <c r="AG59" s="47">
        <v>0</v>
      </c>
      <c r="AH59" s="9">
        <v>0</v>
      </c>
      <c r="AI59" s="48">
        <v>0</v>
      </c>
      <c r="AJ59" s="47">
        <v>0</v>
      </c>
      <c r="AK59" s="9">
        <v>0</v>
      </c>
      <c r="AL59" s="48">
        <v>0</v>
      </c>
      <c r="AM59" s="8">
        <f t="shared" si="3"/>
        <v>0</v>
      </c>
      <c r="AN59" s="16">
        <f t="shared" si="4"/>
        <v>0</v>
      </c>
      <c r="AO59" s="5"/>
      <c r="AP59" s="2"/>
      <c r="AQ59" s="1"/>
      <c r="AR59" s="1"/>
      <c r="AS59" s="1"/>
      <c r="AT59" s="2"/>
      <c r="AU59" s="1"/>
      <c r="AV59" s="1"/>
      <c r="AW59" s="1"/>
      <c r="AX59" s="2"/>
      <c r="AY59" s="1"/>
      <c r="AZ59" s="1"/>
      <c r="BA59" s="1"/>
      <c r="BB59" s="2"/>
      <c r="BC59" s="1"/>
      <c r="BD59" s="1"/>
      <c r="BE59" s="1"/>
      <c r="BF59" s="2"/>
      <c r="BG59" s="1"/>
      <c r="BH59" s="1"/>
      <c r="BI59" s="1"/>
      <c r="BJ59" s="2"/>
      <c r="BK59" s="1"/>
      <c r="BL59" s="1"/>
      <c r="BM59" s="1"/>
      <c r="BN59" s="2"/>
      <c r="BO59" s="1"/>
      <c r="BP59" s="1"/>
      <c r="BQ59" s="1"/>
      <c r="BR59" s="2"/>
      <c r="BS59" s="1"/>
      <c r="BT59" s="1"/>
      <c r="BU59" s="1"/>
      <c r="BV59" s="2"/>
      <c r="BW59" s="1"/>
      <c r="BX59" s="1"/>
      <c r="BY59" s="1"/>
      <c r="BZ59" s="2"/>
      <c r="CA59" s="1"/>
      <c r="CB59" s="1"/>
      <c r="CC59" s="1"/>
      <c r="CD59" s="2"/>
      <c r="CE59" s="1"/>
      <c r="CF59" s="1"/>
      <c r="CG59" s="1"/>
      <c r="CH59" s="2"/>
      <c r="CI59" s="1"/>
      <c r="CJ59" s="1"/>
      <c r="CK59" s="1"/>
      <c r="CL59" s="2"/>
      <c r="CM59" s="1"/>
      <c r="CN59" s="1"/>
      <c r="CO59" s="1"/>
      <c r="CP59" s="2"/>
      <c r="CQ59" s="1"/>
      <c r="CR59" s="1"/>
      <c r="CS59" s="1"/>
      <c r="CT59" s="2"/>
      <c r="CU59" s="1"/>
      <c r="CV59" s="1"/>
      <c r="CW59" s="1"/>
    </row>
    <row r="60" spans="1:176" x14ac:dyDescent="0.3">
      <c r="A60" s="4">
        <v>2008</v>
      </c>
      <c r="B60" s="65" t="s">
        <v>7</v>
      </c>
      <c r="C60" s="47">
        <v>0</v>
      </c>
      <c r="D60" s="9">
        <v>0</v>
      </c>
      <c r="E60" s="48">
        <v>0</v>
      </c>
      <c r="F60" s="47">
        <v>0</v>
      </c>
      <c r="G60" s="9">
        <v>0</v>
      </c>
      <c r="H60" s="48">
        <v>0</v>
      </c>
      <c r="I60" s="47">
        <v>0</v>
      </c>
      <c r="J60" s="9">
        <v>0</v>
      </c>
      <c r="K60" s="48">
        <v>0</v>
      </c>
      <c r="L60" s="49">
        <v>0</v>
      </c>
      <c r="M60" s="15">
        <v>0</v>
      </c>
      <c r="N60" s="48">
        <v>0</v>
      </c>
      <c r="O60" s="47">
        <v>0</v>
      </c>
      <c r="P60" s="9">
        <v>0</v>
      </c>
      <c r="Q60" s="48">
        <v>0</v>
      </c>
      <c r="R60" s="47">
        <v>0</v>
      </c>
      <c r="S60" s="9">
        <v>0</v>
      </c>
      <c r="T60" s="48">
        <v>0</v>
      </c>
      <c r="U60" s="47">
        <v>0</v>
      </c>
      <c r="V60" s="9">
        <v>0</v>
      </c>
      <c r="W60" s="48">
        <v>0</v>
      </c>
      <c r="X60" s="47">
        <v>0</v>
      </c>
      <c r="Y60" s="9">
        <v>0</v>
      </c>
      <c r="Z60" s="48">
        <v>0</v>
      </c>
      <c r="AA60" s="47">
        <v>0</v>
      </c>
      <c r="AB60" s="9">
        <v>0</v>
      </c>
      <c r="AC60" s="48">
        <v>0</v>
      </c>
      <c r="AD60" s="47">
        <v>0</v>
      </c>
      <c r="AE60" s="9">
        <v>0</v>
      </c>
      <c r="AF60" s="48">
        <v>0</v>
      </c>
      <c r="AG60" s="47">
        <v>0</v>
      </c>
      <c r="AH60" s="9">
        <v>0</v>
      </c>
      <c r="AI60" s="48">
        <v>0</v>
      </c>
      <c r="AJ60" s="47">
        <v>0</v>
      </c>
      <c r="AK60" s="9">
        <v>0</v>
      </c>
      <c r="AL60" s="48">
        <v>0</v>
      </c>
      <c r="AM60" s="8">
        <f t="shared" si="3"/>
        <v>0</v>
      </c>
      <c r="AN60" s="16">
        <f t="shared" si="4"/>
        <v>0</v>
      </c>
      <c r="AO60" s="5"/>
      <c r="AP60" s="2"/>
      <c r="AQ60" s="1"/>
      <c r="AR60" s="1"/>
      <c r="AS60" s="1"/>
      <c r="AT60" s="2"/>
      <c r="AU60" s="1"/>
      <c r="AV60" s="1"/>
      <c r="AW60" s="1"/>
      <c r="AX60" s="2"/>
      <c r="AY60" s="1"/>
      <c r="AZ60" s="1"/>
      <c r="BA60" s="1"/>
      <c r="BB60" s="2"/>
      <c r="BC60" s="1"/>
      <c r="BD60" s="1"/>
      <c r="BE60" s="1"/>
      <c r="BF60" s="2"/>
      <c r="BG60" s="1"/>
      <c r="BH60" s="1"/>
      <c r="BI60" s="1"/>
      <c r="BJ60" s="2"/>
      <c r="BK60" s="1"/>
      <c r="BL60" s="1"/>
      <c r="BM60" s="1"/>
      <c r="BN60" s="2"/>
      <c r="BO60" s="1"/>
      <c r="BP60" s="1"/>
      <c r="BQ60" s="1"/>
      <c r="BR60" s="2"/>
      <c r="BS60" s="1"/>
      <c r="BT60" s="1"/>
      <c r="BU60" s="1"/>
      <c r="BV60" s="2"/>
      <c r="BW60" s="1"/>
      <c r="BX60" s="1"/>
      <c r="BY60" s="1"/>
      <c r="BZ60" s="2"/>
      <c r="CA60" s="1"/>
      <c r="CB60" s="1"/>
      <c r="CC60" s="1"/>
      <c r="CD60" s="2"/>
      <c r="CE60" s="1"/>
      <c r="CF60" s="1"/>
      <c r="CG60" s="1"/>
      <c r="CH60" s="2"/>
      <c r="CI60" s="1"/>
      <c r="CJ60" s="1"/>
      <c r="CK60" s="1"/>
      <c r="CL60" s="2"/>
      <c r="CM60" s="1"/>
      <c r="CN60" s="1"/>
      <c r="CO60" s="1"/>
      <c r="CP60" s="2"/>
      <c r="CQ60" s="1"/>
      <c r="CR60" s="1"/>
      <c r="CS60" s="1"/>
      <c r="CT60" s="2"/>
      <c r="CU60" s="1"/>
      <c r="CV60" s="1"/>
      <c r="CW60" s="1"/>
    </row>
    <row r="61" spans="1:176" x14ac:dyDescent="0.3">
      <c r="A61" s="4">
        <v>2008</v>
      </c>
      <c r="B61" s="65" t="s">
        <v>8</v>
      </c>
      <c r="C61" s="47">
        <v>0</v>
      </c>
      <c r="D61" s="9">
        <v>0</v>
      </c>
      <c r="E61" s="48">
        <v>0</v>
      </c>
      <c r="F61" s="47">
        <v>0</v>
      </c>
      <c r="G61" s="9">
        <v>0</v>
      </c>
      <c r="H61" s="48">
        <v>0</v>
      </c>
      <c r="I61" s="47">
        <v>0</v>
      </c>
      <c r="J61" s="9">
        <v>0</v>
      </c>
      <c r="K61" s="48">
        <v>0</v>
      </c>
      <c r="L61" s="49">
        <v>0</v>
      </c>
      <c r="M61" s="15">
        <v>0</v>
      </c>
      <c r="N61" s="48">
        <v>0</v>
      </c>
      <c r="O61" s="47">
        <v>0</v>
      </c>
      <c r="P61" s="9">
        <v>0</v>
      </c>
      <c r="Q61" s="48">
        <v>0</v>
      </c>
      <c r="R61" s="47">
        <v>0</v>
      </c>
      <c r="S61" s="9">
        <v>0</v>
      </c>
      <c r="T61" s="48">
        <v>0</v>
      </c>
      <c r="U61" s="47">
        <v>0</v>
      </c>
      <c r="V61" s="9">
        <v>0</v>
      </c>
      <c r="W61" s="48">
        <v>0</v>
      </c>
      <c r="X61" s="47">
        <v>0</v>
      </c>
      <c r="Y61" s="9">
        <v>0</v>
      </c>
      <c r="Z61" s="48">
        <v>0</v>
      </c>
      <c r="AA61" s="47">
        <v>0</v>
      </c>
      <c r="AB61" s="9">
        <v>0</v>
      </c>
      <c r="AC61" s="48">
        <v>0</v>
      </c>
      <c r="AD61" s="47">
        <v>0</v>
      </c>
      <c r="AE61" s="9">
        <v>0</v>
      </c>
      <c r="AF61" s="48">
        <v>0</v>
      </c>
      <c r="AG61" s="47">
        <v>0</v>
      </c>
      <c r="AH61" s="9">
        <v>0</v>
      </c>
      <c r="AI61" s="48">
        <v>0</v>
      </c>
      <c r="AJ61" s="47">
        <v>0</v>
      </c>
      <c r="AK61" s="9">
        <v>0</v>
      </c>
      <c r="AL61" s="48">
        <v>0</v>
      </c>
      <c r="AM61" s="8">
        <f t="shared" si="3"/>
        <v>0</v>
      </c>
      <c r="AN61" s="16">
        <f t="shared" si="4"/>
        <v>0</v>
      </c>
      <c r="AO61" s="5"/>
      <c r="AP61" s="2"/>
      <c r="AQ61" s="1"/>
      <c r="AR61" s="1"/>
      <c r="AS61" s="1"/>
      <c r="AT61" s="2"/>
      <c r="AU61" s="1"/>
      <c r="AV61" s="1"/>
      <c r="AW61" s="1"/>
      <c r="AX61" s="2"/>
      <c r="AY61" s="1"/>
      <c r="AZ61" s="1"/>
      <c r="BA61" s="1"/>
      <c r="BB61" s="2"/>
      <c r="BC61" s="1"/>
      <c r="BD61" s="1"/>
      <c r="BE61" s="1"/>
      <c r="BF61" s="2"/>
      <c r="BG61" s="1"/>
      <c r="BH61" s="1"/>
      <c r="BI61" s="1"/>
      <c r="BJ61" s="2"/>
      <c r="BK61" s="1"/>
      <c r="BL61" s="1"/>
      <c r="BM61" s="1"/>
      <c r="BN61" s="2"/>
      <c r="BO61" s="1"/>
      <c r="BP61" s="1"/>
      <c r="BQ61" s="1"/>
      <c r="BR61" s="2"/>
      <c r="BS61" s="1"/>
      <c r="BT61" s="1"/>
      <c r="BU61" s="1"/>
      <c r="BV61" s="2"/>
      <c r="BW61" s="1"/>
      <c r="BX61" s="1"/>
      <c r="BY61" s="1"/>
      <c r="BZ61" s="2"/>
      <c r="CA61" s="1"/>
      <c r="CB61" s="1"/>
      <c r="CC61" s="1"/>
      <c r="CD61" s="2"/>
      <c r="CE61" s="1"/>
      <c r="CF61" s="1"/>
      <c r="CG61" s="1"/>
      <c r="CH61" s="2"/>
      <c r="CI61" s="1"/>
      <c r="CJ61" s="1"/>
      <c r="CK61" s="1"/>
      <c r="CL61" s="2"/>
      <c r="CM61" s="1"/>
      <c r="CN61" s="1"/>
      <c r="CO61" s="1"/>
      <c r="CP61" s="2"/>
      <c r="CQ61" s="1"/>
      <c r="CR61" s="1"/>
      <c r="CS61" s="1"/>
      <c r="CT61" s="2"/>
      <c r="CU61" s="1"/>
      <c r="CV61" s="1"/>
      <c r="CW61" s="1"/>
    </row>
    <row r="62" spans="1:176" x14ac:dyDescent="0.3">
      <c r="A62" s="4">
        <v>2008</v>
      </c>
      <c r="B62" s="65" t="s">
        <v>9</v>
      </c>
      <c r="C62" s="47">
        <v>0</v>
      </c>
      <c r="D62" s="9">
        <v>0</v>
      </c>
      <c r="E62" s="48">
        <v>0</v>
      </c>
      <c r="F62" s="47">
        <v>0</v>
      </c>
      <c r="G62" s="9">
        <v>0</v>
      </c>
      <c r="H62" s="48">
        <v>0</v>
      </c>
      <c r="I62" s="47">
        <v>0</v>
      </c>
      <c r="J62" s="9">
        <v>0</v>
      </c>
      <c r="K62" s="48">
        <v>0</v>
      </c>
      <c r="L62" s="49">
        <v>0</v>
      </c>
      <c r="M62" s="15">
        <v>0</v>
      </c>
      <c r="N62" s="48">
        <v>0</v>
      </c>
      <c r="O62" s="47">
        <v>0</v>
      </c>
      <c r="P62" s="9">
        <v>0</v>
      </c>
      <c r="Q62" s="48">
        <v>0</v>
      </c>
      <c r="R62" s="47">
        <v>0</v>
      </c>
      <c r="S62" s="9">
        <v>0</v>
      </c>
      <c r="T62" s="48">
        <v>0</v>
      </c>
      <c r="U62" s="47">
        <v>0</v>
      </c>
      <c r="V62" s="9">
        <v>0</v>
      </c>
      <c r="W62" s="48">
        <v>0</v>
      </c>
      <c r="X62" s="47">
        <v>0</v>
      </c>
      <c r="Y62" s="9">
        <v>0</v>
      </c>
      <c r="Z62" s="48">
        <v>0</v>
      </c>
      <c r="AA62" s="47">
        <v>0</v>
      </c>
      <c r="AB62" s="9">
        <v>0</v>
      </c>
      <c r="AC62" s="48">
        <v>0</v>
      </c>
      <c r="AD62" s="47">
        <v>0</v>
      </c>
      <c r="AE62" s="9">
        <v>0</v>
      </c>
      <c r="AF62" s="48">
        <v>0</v>
      </c>
      <c r="AG62" s="47">
        <v>0</v>
      </c>
      <c r="AH62" s="9">
        <v>0</v>
      </c>
      <c r="AI62" s="48">
        <v>0</v>
      </c>
      <c r="AJ62" s="47">
        <v>0</v>
      </c>
      <c r="AK62" s="9">
        <v>0</v>
      </c>
      <c r="AL62" s="48">
        <v>0</v>
      </c>
      <c r="AM62" s="8">
        <f t="shared" si="3"/>
        <v>0</v>
      </c>
      <c r="AN62" s="16">
        <f t="shared" si="4"/>
        <v>0</v>
      </c>
      <c r="AO62" s="5"/>
      <c r="AP62" s="2"/>
      <c r="AQ62" s="1"/>
      <c r="AR62" s="1"/>
      <c r="AS62" s="1"/>
      <c r="AT62" s="2"/>
      <c r="AU62" s="1"/>
      <c r="AV62" s="1"/>
      <c r="AW62" s="1"/>
      <c r="AX62" s="2"/>
      <c r="AY62" s="1"/>
      <c r="AZ62" s="1"/>
      <c r="BA62" s="1"/>
      <c r="BB62" s="2"/>
      <c r="BC62" s="1"/>
      <c r="BD62" s="1"/>
      <c r="BE62" s="1"/>
      <c r="BF62" s="2"/>
      <c r="BG62" s="1"/>
      <c r="BH62" s="1"/>
      <c r="BI62" s="1"/>
      <c r="BJ62" s="2"/>
      <c r="BK62" s="1"/>
      <c r="BL62" s="1"/>
      <c r="BM62" s="1"/>
      <c r="BN62" s="2"/>
      <c r="BO62" s="1"/>
      <c r="BP62" s="1"/>
      <c r="BQ62" s="1"/>
      <c r="BR62" s="2"/>
      <c r="BS62" s="1"/>
      <c r="BT62" s="1"/>
      <c r="BU62" s="1"/>
      <c r="BV62" s="2"/>
      <c r="BW62" s="1"/>
      <c r="BX62" s="1"/>
      <c r="BY62" s="1"/>
      <c r="BZ62" s="2"/>
      <c r="CA62" s="1"/>
      <c r="CB62" s="1"/>
      <c r="CC62" s="1"/>
      <c r="CD62" s="2"/>
      <c r="CE62" s="1"/>
      <c r="CF62" s="1"/>
      <c r="CG62" s="1"/>
      <c r="CH62" s="2"/>
      <c r="CI62" s="1"/>
      <c r="CJ62" s="1"/>
      <c r="CK62" s="1"/>
      <c r="CL62" s="2"/>
      <c r="CM62" s="1"/>
      <c r="CN62" s="1"/>
      <c r="CO62" s="1"/>
      <c r="CP62" s="2"/>
      <c r="CQ62" s="1"/>
      <c r="CR62" s="1"/>
      <c r="CS62" s="1"/>
      <c r="CT62" s="2"/>
      <c r="CU62" s="1"/>
      <c r="CV62" s="1"/>
      <c r="CW62" s="1"/>
    </row>
    <row r="63" spans="1:176" x14ac:dyDescent="0.3">
      <c r="A63" s="4">
        <v>2008</v>
      </c>
      <c r="B63" s="65" t="s">
        <v>10</v>
      </c>
      <c r="C63" s="47">
        <v>0</v>
      </c>
      <c r="D63" s="9">
        <v>0</v>
      </c>
      <c r="E63" s="48">
        <v>0</v>
      </c>
      <c r="F63" s="47">
        <v>0</v>
      </c>
      <c r="G63" s="9">
        <v>0</v>
      </c>
      <c r="H63" s="48">
        <v>0</v>
      </c>
      <c r="I63" s="47">
        <v>0</v>
      </c>
      <c r="J63" s="9">
        <v>0</v>
      </c>
      <c r="K63" s="48">
        <v>0</v>
      </c>
      <c r="L63" s="49">
        <v>0</v>
      </c>
      <c r="M63" s="15">
        <v>0</v>
      </c>
      <c r="N63" s="48">
        <v>0</v>
      </c>
      <c r="O63" s="47">
        <v>0</v>
      </c>
      <c r="P63" s="9">
        <v>0</v>
      </c>
      <c r="Q63" s="48">
        <v>0</v>
      </c>
      <c r="R63" s="47">
        <v>0</v>
      </c>
      <c r="S63" s="9">
        <v>0</v>
      </c>
      <c r="T63" s="48">
        <v>0</v>
      </c>
      <c r="U63" s="47">
        <v>0</v>
      </c>
      <c r="V63" s="9">
        <v>0</v>
      </c>
      <c r="W63" s="48">
        <v>0</v>
      </c>
      <c r="X63" s="47">
        <v>0</v>
      </c>
      <c r="Y63" s="9">
        <v>0</v>
      </c>
      <c r="Z63" s="48">
        <v>0</v>
      </c>
      <c r="AA63" s="47">
        <v>0</v>
      </c>
      <c r="AB63" s="9">
        <v>0</v>
      </c>
      <c r="AC63" s="48">
        <v>0</v>
      </c>
      <c r="AD63" s="47">
        <v>0</v>
      </c>
      <c r="AE63" s="9">
        <v>0</v>
      </c>
      <c r="AF63" s="48">
        <v>0</v>
      </c>
      <c r="AG63" s="47">
        <v>0</v>
      </c>
      <c r="AH63" s="9">
        <v>0</v>
      </c>
      <c r="AI63" s="48">
        <v>0</v>
      </c>
      <c r="AJ63" s="47">
        <v>0</v>
      </c>
      <c r="AK63" s="9">
        <v>0</v>
      </c>
      <c r="AL63" s="48">
        <v>0</v>
      </c>
      <c r="AM63" s="8">
        <f t="shared" si="3"/>
        <v>0</v>
      </c>
      <c r="AN63" s="16">
        <f t="shared" si="4"/>
        <v>0</v>
      </c>
      <c r="AO63" s="5"/>
      <c r="AP63" s="2"/>
      <c r="AQ63" s="1"/>
      <c r="AR63" s="1"/>
      <c r="AS63" s="1"/>
      <c r="AT63" s="2"/>
      <c r="AU63" s="1"/>
      <c r="AV63" s="1"/>
      <c r="AW63" s="1"/>
      <c r="AX63" s="2"/>
      <c r="AY63" s="1"/>
      <c r="AZ63" s="1"/>
      <c r="BA63" s="1"/>
      <c r="BB63" s="2"/>
      <c r="BC63" s="1"/>
      <c r="BD63" s="1"/>
      <c r="BE63" s="1"/>
      <c r="BF63" s="2"/>
      <c r="BG63" s="1"/>
      <c r="BH63" s="1"/>
      <c r="BI63" s="1"/>
      <c r="BJ63" s="2"/>
      <c r="BK63" s="1"/>
      <c r="BL63" s="1"/>
      <c r="BM63" s="1"/>
      <c r="BN63" s="2"/>
      <c r="BO63" s="1"/>
      <c r="BP63" s="1"/>
      <c r="BQ63" s="1"/>
      <c r="BR63" s="2"/>
      <c r="BS63" s="1"/>
      <c r="BT63" s="1"/>
      <c r="BU63" s="1"/>
      <c r="BV63" s="2"/>
      <c r="BW63" s="1"/>
      <c r="BX63" s="1"/>
      <c r="BY63" s="1"/>
      <c r="BZ63" s="2"/>
      <c r="CA63" s="1"/>
      <c r="CB63" s="1"/>
      <c r="CC63" s="1"/>
      <c r="CD63" s="2"/>
      <c r="CE63" s="1"/>
      <c r="CF63" s="1"/>
      <c r="CG63" s="1"/>
      <c r="CH63" s="2"/>
      <c r="CI63" s="1"/>
      <c r="CJ63" s="1"/>
      <c r="CK63" s="1"/>
      <c r="CL63" s="2"/>
      <c r="CM63" s="1"/>
      <c r="CN63" s="1"/>
      <c r="CO63" s="1"/>
      <c r="CP63" s="2"/>
      <c r="CQ63" s="1"/>
      <c r="CR63" s="1"/>
      <c r="CS63" s="1"/>
      <c r="CT63" s="2"/>
      <c r="CU63" s="1"/>
      <c r="CV63" s="1"/>
      <c r="CW63" s="1"/>
    </row>
    <row r="64" spans="1:176" x14ac:dyDescent="0.3">
      <c r="A64" s="4">
        <v>2008</v>
      </c>
      <c r="B64" s="65" t="s">
        <v>11</v>
      </c>
      <c r="C64" s="47">
        <v>0</v>
      </c>
      <c r="D64" s="9">
        <v>0</v>
      </c>
      <c r="E64" s="48">
        <v>0</v>
      </c>
      <c r="F64" s="47">
        <v>0</v>
      </c>
      <c r="G64" s="9">
        <v>0</v>
      </c>
      <c r="H64" s="48">
        <v>0</v>
      </c>
      <c r="I64" s="47">
        <v>0</v>
      </c>
      <c r="J64" s="9">
        <v>0</v>
      </c>
      <c r="K64" s="48">
        <v>0</v>
      </c>
      <c r="L64" s="49">
        <v>0</v>
      </c>
      <c r="M64" s="15">
        <v>0</v>
      </c>
      <c r="N64" s="48">
        <v>0</v>
      </c>
      <c r="O64" s="47">
        <v>0</v>
      </c>
      <c r="P64" s="9">
        <v>0</v>
      </c>
      <c r="Q64" s="48">
        <v>0</v>
      </c>
      <c r="R64" s="47">
        <v>0</v>
      </c>
      <c r="S64" s="9">
        <v>0</v>
      </c>
      <c r="T64" s="48">
        <v>0</v>
      </c>
      <c r="U64" s="47">
        <v>0</v>
      </c>
      <c r="V64" s="9">
        <v>0</v>
      </c>
      <c r="W64" s="48">
        <v>0</v>
      </c>
      <c r="X64" s="47">
        <v>0</v>
      </c>
      <c r="Y64" s="9">
        <v>0</v>
      </c>
      <c r="Z64" s="48">
        <v>0</v>
      </c>
      <c r="AA64" s="47">
        <v>0</v>
      </c>
      <c r="AB64" s="9">
        <v>0</v>
      </c>
      <c r="AC64" s="48">
        <v>0</v>
      </c>
      <c r="AD64" s="47">
        <v>0</v>
      </c>
      <c r="AE64" s="9">
        <v>0</v>
      </c>
      <c r="AF64" s="48">
        <v>0</v>
      </c>
      <c r="AG64" s="47">
        <v>0</v>
      </c>
      <c r="AH64" s="9">
        <v>0</v>
      </c>
      <c r="AI64" s="48">
        <v>0</v>
      </c>
      <c r="AJ64" s="47">
        <v>0</v>
      </c>
      <c r="AK64" s="9">
        <v>0</v>
      </c>
      <c r="AL64" s="48">
        <v>0</v>
      </c>
      <c r="AM64" s="8">
        <f t="shared" si="3"/>
        <v>0</v>
      </c>
      <c r="AN64" s="16">
        <f t="shared" si="4"/>
        <v>0</v>
      </c>
      <c r="AO64" s="5"/>
      <c r="AP64" s="2"/>
      <c r="AQ64" s="1"/>
      <c r="AR64" s="1"/>
      <c r="AS64" s="1"/>
      <c r="AT64" s="2"/>
      <c r="AU64" s="1"/>
      <c r="AV64" s="1"/>
      <c r="AW64" s="1"/>
      <c r="AX64" s="2"/>
      <c r="AY64" s="1"/>
      <c r="AZ64" s="1"/>
      <c r="BA64" s="1"/>
      <c r="BB64" s="2"/>
      <c r="BC64" s="1"/>
      <c r="BD64" s="1"/>
      <c r="BE64" s="1"/>
      <c r="BF64" s="2"/>
      <c r="BG64" s="1"/>
      <c r="BH64" s="1"/>
      <c r="BI64" s="1"/>
      <c r="BJ64" s="2"/>
      <c r="BK64" s="1"/>
      <c r="BL64" s="1"/>
      <c r="BM64" s="1"/>
      <c r="BN64" s="2"/>
      <c r="BO64" s="1"/>
      <c r="BP64" s="1"/>
      <c r="BQ64" s="1"/>
      <c r="BR64" s="2"/>
      <c r="BS64" s="1"/>
      <c r="BT64" s="1"/>
      <c r="BU64" s="1"/>
      <c r="BV64" s="2"/>
      <c r="BW64" s="1"/>
      <c r="BX64" s="1"/>
      <c r="BY64" s="1"/>
      <c r="BZ64" s="2"/>
      <c r="CA64" s="1"/>
      <c r="CB64" s="1"/>
      <c r="CC64" s="1"/>
      <c r="CD64" s="2"/>
      <c r="CE64" s="1"/>
      <c r="CF64" s="1"/>
      <c r="CG64" s="1"/>
      <c r="CH64" s="2"/>
      <c r="CI64" s="1"/>
      <c r="CJ64" s="1"/>
      <c r="CK64" s="1"/>
      <c r="CL64" s="2"/>
      <c r="CM64" s="1"/>
      <c r="CN64" s="1"/>
      <c r="CO64" s="1"/>
      <c r="CP64" s="2"/>
      <c r="CQ64" s="1"/>
      <c r="CR64" s="1"/>
      <c r="CS64" s="1"/>
      <c r="CT64" s="2"/>
      <c r="CU64" s="1"/>
      <c r="CV64" s="1"/>
      <c r="CW64" s="1"/>
    </row>
    <row r="65" spans="1:176" x14ac:dyDescent="0.3">
      <c r="A65" s="4">
        <v>2008</v>
      </c>
      <c r="B65" s="65" t="s">
        <v>12</v>
      </c>
      <c r="C65" s="47">
        <v>0</v>
      </c>
      <c r="D65" s="9">
        <v>0</v>
      </c>
      <c r="E65" s="48">
        <v>0</v>
      </c>
      <c r="F65" s="47">
        <v>0</v>
      </c>
      <c r="G65" s="9">
        <v>0</v>
      </c>
      <c r="H65" s="48">
        <v>0</v>
      </c>
      <c r="I65" s="47">
        <v>0</v>
      </c>
      <c r="J65" s="9">
        <v>0</v>
      </c>
      <c r="K65" s="48">
        <v>0</v>
      </c>
      <c r="L65" s="49">
        <v>0</v>
      </c>
      <c r="M65" s="15">
        <v>0</v>
      </c>
      <c r="N65" s="48">
        <v>0</v>
      </c>
      <c r="O65" s="47">
        <v>0</v>
      </c>
      <c r="P65" s="9">
        <v>0</v>
      </c>
      <c r="Q65" s="48">
        <v>0</v>
      </c>
      <c r="R65" s="47">
        <v>0</v>
      </c>
      <c r="S65" s="9">
        <v>0</v>
      </c>
      <c r="T65" s="48">
        <v>0</v>
      </c>
      <c r="U65" s="47">
        <v>0</v>
      </c>
      <c r="V65" s="9">
        <v>0</v>
      </c>
      <c r="W65" s="48">
        <v>0</v>
      </c>
      <c r="X65" s="47">
        <v>0</v>
      </c>
      <c r="Y65" s="9">
        <v>0</v>
      </c>
      <c r="Z65" s="48">
        <v>0</v>
      </c>
      <c r="AA65" s="47">
        <v>0</v>
      </c>
      <c r="AB65" s="9">
        <v>0</v>
      </c>
      <c r="AC65" s="48">
        <v>0</v>
      </c>
      <c r="AD65" s="47">
        <v>0</v>
      </c>
      <c r="AE65" s="9">
        <v>0</v>
      </c>
      <c r="AF65" s="48">
        <v>0</v>
      </c>
      <c r="AG65" s="47">
        <v>0</v>
      </c>
      <c r="AH65" s="9">
        <v>0</v>
      </c>
      <c r="AI65" s="48">
        <v>0</v>
      </c>
      <c r="AJ65" s="47">
        <v>0</v>
      </c>
      <c r="AK65" s="9">
        <v>0</v>
      </c>
      <c r="AL65" s="48">
        <v>0</v>
      </c>
      <c r="AM65" s="8">
        <f t="shared" si="3"/>
        <v>0</v>
      </c>
      <c r="AN65" s="16">
        <f t="shared" si="4"/>
        <v>0</v>
      </c>
      <c r="AO65" s="5"/>
      <c r="AP65" s="2"/>
      <c r="AQ65" s="1"/>
      <c r="AR65" s="1"/>
      <c r="AS65" s="1"/>
      <c r="AT65" s="2"/>
      <c r="AU65" s="1"/>
      <c r="AV65" s="1"/>
      <c r="AW65" s="1"/>
      <c r="AX65" s="2"/>
      <c r="AY65" s="1"/>
      <c r="AZ65" s="1"/>
      <c r="BA65" s="1"/>
      <c r="BB65" s="2"/>
      <c r="BC65" s="1"/>
      <c r="BD65" s="1"/>
      <c r="BE65" s="1"/>
      <c r="BF65" s="2"/>
      <c r="BG65" s="1"/>
      <c r="BH65" s="1"/>
      <c r="BI65" s="1"/>
      <c r="BJ65" s="2"/>
      <c r="BK65" s="1"/>
      <c r="BL65" s="1"/>
      <c r="BM65" s="1"/>
      <c r="BN65" s="2"/>
      <c r="BO65" s="1"/>
      <c r="BP65" s="1"/>
      <c r="BQ65" s="1"/>
      <c r="BR65" s="2"/>
      <c r="BS65" s="1"/>
      <c r="BT65" s="1"/>
      <c r="BU65" s="1"/>
      <c r="BV65" s="2"/>
      <c r="BW65" s="1"/>
      <c r="BX65" s="1"/>
      <c r="BY65" s="1"/>
      <c r="BZ65" s="2"/>
      <c r="CA65" s="1"/>
      <c r="CB65" s="1"/>
      <c r="CC65" s="1"/>
      <c r="CD65" s="2"/>
      <c r="CE65" s="1"/>
      <c r="CF65" s="1"/>
      <c r="CG65" s="1"/>
      <c r="CH65" s="2"/>
      <c r="CI65" s="1"/>
      <c r="CJ65" s="1"/>
      <c r="CK65" s="1"/>
      <c r="CL65" s="2"/>
      <c r="CM65" s="1"/>
      <c r="CN65" s="1"/>
      <c r="CO65" s="1"/>
      <c r="CP65" s="2"/>
      <c r="CQ65" s="1"/>
      <c r="CR65" s="1"/>
      <c r="CS65" s="1"/>
      <c r="CT65" s="2"/>
      <c r="CU65" s="1"/>
      <c r="CV65" s="1"/>
      <c r="CW65" s="1"/>
    </row>
    <row r="66" spans="1:176" x14ac:dyDescent="0.3">
      <c r="A66" s="4">
        <v>2008</v>
      </c>
      <c r="B66" s="65" t="s">
        <v>13</v>
      </c>
      <c r="C66" s="47">
        <v>0</v>
      </c>
      <c r="D66" s="9">
        <v>0</v>
      </c>
      <c r="E66" s="48">
        <v>0</v>
      </c>
      <c r="F66" s="47">
        <v>0</v>
      </c>
      <c r="G66" s="9">
        <v>0</v>
      </c>
      <c r="H66" s="48">
        <v>0</v>
      </c>
      <c r="I66" s="47">
        <v>0</v>
      </c>
      <c r="J66" s="9">
        <v>0</v>
      </c>
      <c r="K66" s="48">
        <v>0</v>
      </c>
      <c r="L66" s="49">
        <v>0</v>
      </c>
      <c r="M66" s="15">
        <v>0</v>
      </c>
      <c r="N66" s="48">
        <v>0</v>
      </c>
      <c r="O66" s="47">
        <v>0</v>
      </c>
      <c r="P66" s="9">
        <v>0</v>
      </c>
      <c r="Q66" s="48">
        <v>0</v>
      </c>
      <c r="R66" s="47">
        <v>0</v>
      </c>
      <c r="S66" s="9">
        <v>0</v>
      </c>
      <c r="T66" s="48">
        <v>0</v>
      </c>
      <c r="U66" s="47">
        <v>0</v>
      </c>
      <c r="V66" s="9">
        <v>0</v>
      </c>
      <c r="W66" s="48">
        <v>0</v>
      </c>
      <c r="X66" s="47">
        <v>0</v>
      </c>
      <c r="Y66" s="9">
        <v>0</v>
      </c>
      <c r="Z66" s="48">
        <v>0</v>
      </c>
      <c r="AA66" s="47">
        <v>0</v>
      </c>
      <c r="AB66" s="9">
        <v>0</v>
      </c>
      <c r="AC66" s="48">
        <v>0</v>
      </c>
      <c r="AD66" s="47">
        <v>0</v>
      </c>
      <c r="AE66" s="9">
        <v>0</v>
      </c>
      <c r="AF66" s="48">
        <v>0</v>
      </c>
      <c r="AG66" s="47">
        <v>0</v>
      </c>
      <c r="AH66" s="9">
        <v>0</v>
      </c>
      <c r="AI66" s="48">
        <v>0</v>
      </c>
      <c r="AJ66" s="47">
        <v>0</v>
      </c>
      <c r="AK66" s="9">
        <v>0</v>
      </c>
      <c r="AL66" s="48">
        <v>0</v>
      </c>
      <c r="AM66" s="8">
        <f t="shared" si="3"/>
        <v>0</v>
      </c>
      <c r="AN66" s="16">
        <f t="shared" si="4"/>
        <v>0</v>
      </c>
      <c r="AO66" s="5"/>
      <c r="AP66" s="2"/>
      <c r="AQ66" s="1"/>
      <c r="AR66" s="1"/>
      <c r="AS66" s="1"/>
      <c r="AT66" s="2"/>
      <c r="AU66" s="1"/>
      <c r="AV66" s="1"/>
      <c r="AW66" s="1"/>
      <c r="AX66" s="2"/>
      <c r="AY66" s="1"/>
      <c r="AZ66" s="1"/>
      <c r="BA66" s="1"/>
      <c r="BB66" s="2"/>
      <c r="BC66" s="1"/>
      <c r="BD66" s="1"/>
      <c r="BE66" s="1"/>
      <c r="BF66" s="2"/>
      <c r="BG66" s="1"/>
      <c r="BH66" s="1"/>
      <c r="BI66" s="1"/>
      <c r="BJ66" s="2"/>
      <c r="BK66" s="1"/>
      <c r="BL66" s="1"/>
      <c r="BM66" s="1"/>
      <c r="BN66" s="2"/>
      <c r="BO66" s="1"/>
      <c r="BP66" s="1"/>
      <c r="BQ66" s="1"/>
      <c r="BR66" s="2"/>
      <c r="BS66" s="1"/>
      <c r="BT66" s="1"/>
      <c r="BU66" s="1"/>
      <c r="BV66" s="2"/>
      <c r="BW66" s="1"/>
      <c r="BX66" s="1"/>
      <c r="BY66" s="1"/>
      <c r="BZ66" s="2"/>
      <c r="CA66" s="1"/>
      <c r="CB66" s="1"/>
      <c r="CC66" s="1"/>
      <c r="CD66" s="2"/>
      <c r="CE66" s="1"/>
      <c r="CF66" s="1"/>
      <c r="CG66" s="1"/>
      <c r="CH66" s="2"/>
      <c r="CI66" s="1"/>
      <c r="CJ66" s="1"/>
      <c r="CK66" s="1"/>
      <c r="CL66" s="2"/>
      <c r="CM66" s="1"/>
      <c r="CN66" s="1"/>
      <c r="CO66" s="1"/>
      <c r="CP66" s="2"/>
      <c r="CQ66" s="1"/>
      <c r="CR66" s="1"/>
      <c r="CS66" s="1"/>
      <c r="CT66" s="2"/>
      <c r="CU66" s="1"/>
      <c r="CV66" s="1"/>
      <c r="CW66" s="1"/>
    </row>
    <row r="67" spans="1:176" x14ac:dyDescent="0.3">
      <c r="A67" s="4">
        <v>2008</v>
      </c>
      <c r="B67" s="65" t="s">
        <v>14</v>
      </c>
      <c r="C67" s="47">
        <v>0</v>
      </c>
      <c r="D67" s="9">
        <v>0</v>
      </c>
      <c r="E67" s="48">
        <v>0</v>
      </c>
      <c r="F67" s="47">
        <v>0</v>
      </c>
      <c r="G67" s="9">
        <v>0</v>
      </c>
      <c r="H67" s="48">
        <v>0</v>
      </c>
      <c r="I67" s="47">
        <v>0</v>
      </c>
      <c r="J67" s="9">
        <v>0</v>
      </c>
      <c r="K67" s="48">
        <v>0</v>
      </c>
      <c r="L67" s="49">
        <v>0</v>
      </c>
      <c r="M67" s="15">
        <v>0</v>
      </c>
      <c r="N67" s="48">
        <v>0</v>
      </c>
      <c r="O67" s="47">
        <v>0</v>
      </c>
      <c r="P67" s="9">
        <v>0</v>
      </c>
      <c r="Q67" s="48">
        <v>0</v>
      </c>
      <c r="R67" s="47">
        <v>0</v>
      </c>
      <c r="S67" s="9">
        <v>0</v>
      </c>
      <c r="T67" s="48">
        <v>0</v>
      </c>
      <c r="U67" s="47">
        <v>0</v>
      </c>
      <c r="V67" s="9">
        <v>0</v>
      </c>
      <c r="W67" s="48">
        <v>0</v>
      </c>
      <c r="X67" s="47">
        <v>0</v>
      </c>
      <c r="Y67" s="9">
        <v>0</v>
      </c>
      <c r="Z67" s="48">
        <v>0</v>
      </c>
      <c r="AA67" s="47">
        <v>0</v>
      </c>
      <c r="AB67" s="9">
        <v>0</v>
      </c>
      <c r="AC67" s="48">
        <v>0</v>
      </c>
      <c r="AD67" s="47">
        <v>0</v>
      </c>
      <c r="AE67" s="9">
        <v>0</v>
      </c>
      <c r="AF67" s="48">
        <v>0</v>
      </c>
      <c r="AG67" s="47">
        <v>0</v>
      </c>
      <c r="AH67" s="9">
        <v>0</v>
      </c>
      <c r="AI67" s="48">
        <v>0</v>
      </c>
      <c r="AJ67" s="47">
        <v>0</v>
      </c>
      <c r="AK67" s="9">
        <v>0</v>
      </c>
      <c r="AL67" s="48">
        <v>0</v>
      </c>
      <c r="AM67" s="8">
        <f t="shared" si="3"/>
        <v>0</v>
      </c>
      <c r="AN67" s="16">
        <f t="shared" si="4"/>
        <v>0</v>
      </c>
      <c r="AO67" s="5"/>
      <c r="AP67" s="2"/>
      <c r="AQ67" s="1"/>
      <c r="AR67" s="1"/>
      <c r="AS67" s="1"/>
      <c r="AT67" s="2"/>
      <c r="AU67" s="1"/>
      <c r="AV67" s="1"/>
      <c r="AW67" s="1"/>
      <c r="AX67" s="2"/>
      <c r="AY67" s="1"/>
      <c r="AZ67" s="1"/>
      <c r="BA67" s="1"/>
      <c r="BB67" s="2"/>
      <c r="BC67" s="1"/>
      <c r="BD67" s="1"/>
      <c r="BE67" s="1"/>
      <c r="BF67" s="2"/>
      <c r="BG67" s="1"/>
      <c r="BH67" s="1"/>
      <c r="BI67" s="1"/>
      <c r="BJ67" s="2"/>
      <c r="BK67" s="1"/>
      <c r="BL67" s="1"/>
      <c r="BM67" s="1"/>
      <c r="BN67" s="2"/>
      <c r="BO67" s="1"/>
      <c r="BP67" s="1"/>
      <c r="BQ67" s="1"/>
      <c r="BR67" s="2"/>
      <c r="BS67" s="1"/>
      <c r="BT67" s="1"/>
      <c r="BU67" s="1"/>
      <c r="BV67" s="2"/>
      <c r="BW67" s="1"/>
      <c r="BX67" s="1"/>
      <c r="BY67" s="1"/>
      <c r="BZ67" s="2"/>
      <c r="CA67" s="1"/>
      <c r="CB67" s="1"/>
      <c r="CC67" s="1"/>
      <c r="CD67" s="2"/>
      <c r="CE67" s="1"/>
      <c r="CF67" s="1"/>
      <c r="CG67" s="1"/>
      <c r="CH67" s="2"/>
      <c r="CI67" s="1"/>
      <c r="CJ67" s="1"/>
      <c r="CK67" s="1"/>
      <c r="CL67" s="2"/>
      <c r="CM67" s="1"/>
      <c r="CN67" s="1"/>
      <c r="CO67" s="1"/>
      <c r="CP67" s="2"/>
      <c r="CQ67" s="1"/>
      <c r="CR67" s="1"/>
      <c r="CS67" s="1"/>
      <c r="CT67" s="2"/>
      <c r="CU67" s="1"/>
      <c r="CV67" s="1"/>
      <c r="CW67" s="1"/>
    </row>
    <row r="68" spans="1:176" x14ac:dyDescent="0.3">
      <c r="A68" s="4">
        <v>2008</v>
      </c>
      <c r="B68" s="65" t="s">
        <v>15</v>
      </c>
      <c r="C68" s="47">
        <v>0</v>
      </c>
      <c r="D68" s="9">
        <v>0</v>
      </c>
      <c r="E68" s="48">
        <v>0</v>
      </c>
      <c r="F68" s="47">
        <v>0</v>
      </c>
      <c r="G68" s="9">
        <v>0</v>
      </c>
      <c r="H68" s="48">
        <v>0</v>
      </c>
      <c r="I68" s="47">
        <v>0</v>
      </c>
      <c r="J68" s="9">
        <v>0</v>
      </c>
      <c r="K68" s="48">
        <v>0</v>
      </c>
      <c r="L68" s="49">
        <v>0</v>
      </c>
      <c r="M68" s="15">
        <v>0</v>
      </c>
      <c r="N68" s="48">
        <v>0</v>
      </c>
      <c r="O68" s="47">
        <v>0</v>
      </c>
      <c r="P68" s="9">
        <v>0</v>
      </c>
      <c r="Q68" s="48">
        <v>0</v>
      </c>
      <c r="R68" s="47">
        <v>0</v>
      </c>
      <c r="S68" s="9">
        <v>0</v>
      </c>
      <c r="T68" s="48">
        <v>0</v>
      </c>
      <c r="U68" s="47">
        <v>0</v>
      </c>
      <c r="V68" s="9">
        <v>0</v>
      </c>
      <c r="W68" s="48">
        <v>0</v>
      </c>
      <c r="X68" s="47">
        <v>0</v>
      </c>
      <c r="Y68" s="9">
        <v>0</v>
      </c>
      <c r="Z68" s="48">
        <v>0</v>
      </c>
      <c r="AA68" s="47">
        <v>0</v>
      </c>
      <c r="AB68" s="9">
        <v>0</v>
      </c>
      <c r="AC68" s="48">
        <v>0</v>
      </c>
      <c r="AD68" s="47">
        <v>0</v>
      </c>
      <c r="AE68" s="9">
        <v>0</v>
      </c>
      <c r="AF68" s="48">
        <v>0</v>
      </c>
      <c r="AG68" s="47">
        <v>0</v>
      </c>
      <c r="AH68" s="9">
        <v>0</v>
      </c>
      <c r="AI68" s="48">
        <v>0</v>
      </c>
      <c r="AJ68" s="47">
        <v>0</v>
      </c>
      <c r="AK68" s="9">
        <v>0</v>
      </c>
      <c r="AL68" s="48">
        <v>0</v>
      </c>
      <c r="AM68" s="8">
        <f t="shared" si="3"/>
        <v>0</v>
      </c>
      <c r="AN68" s="16">
        <f t="shared" si="4"/>
        <v>0</v>
      </c>
      <c r="AO68" s="5"/>
      <c r="AP68" s="2"/>
      <c r="AQ68" s="1"/>
      <c r="AR68" s="1"/>
      <c r="AS68" s="1"/>
      <c r="AT68" s="2"/>
      <c r="AU68" s="1"/>
      <c r="AV68" s="1"/>
      <c r="AW68" s="1"/>
      <c r="AX68" s="2"/>
      <c r="AY68" s="1"/>
      <c r="AZ68" s="1"/>
      <c r="BA68" s="1"/>
      <c r="BB68" s="2"/>
      <c r="BC68" s="1"/>
      <c r="BD68" s="1"/>
      <c r="BE68" s="1"/>
      <c r="BF68" s="2"/>
      <c r="BG68" s="1"/>
      <c r="BH68" s="1"/>
      <c r="BI68" s="1"/>
      <c r="BJ68" s="2"/>
      <c r="BK68" s="1"/>
      <c r="BL68" s="1"/>
      <c r="BM68" s="1"/>
      <c r="BN68" s="2"/>
      <c r="BO68" s="1"/>
      <c r="BP68" s="1"/>
      <c r="BQ68" s="1"/>
      <c r="BR68" s="2"/>
      <c r="BS68" s="1"/>
      <c r="BT68" s="1"/>
      <c r="BU68" s="1"/>
      <c r="BV68" s="2"/>
      <c r="BW68" s="1"/>
      <c r="BX68" s="1"/>
      <c r="BY68" s="1"/>
      <c r="BZ68" s="2"/>
      <c r="CA68" s="1"/>
      <c r="CB68" s="1"/>
      <c r="CC68" s="1"/>
      <c r="CD68" s="2"/>
      <c r="CE68" s="1"/>
      <c r="CF68" s="1"/>
      <c r="CG68" s="1"/>
      <c r="CH68" s="2"/>
      <c r="CI68" s="1"/>
      <c r="CJ68" s="1"/>
      <c r="CK68" s="1"/>
      <c r="CL68" s="2"/>
      <c r="CM68" s="1"/>
      <c r="CN68" s="1"/>
      <c r="CO68" s="1"/>
      <c r="CP68" s="2"/>
      <c r="CQ68" s="1"/>
      <c r="CR68" s="1"/>
      <c r="CS68" s="1"/>
      <c r="CT68" s="2"/>
      <c r="CU68" s="1"/>
      <c r="CV68" s="1"/>
      <c r="CW68" s="1"/>
    </row>
    <row r="69" spans="1:176" x14ac:dyDescent="0.3">
      <c r="A69" s="4">
        <v>2008</v>
      </c>
      <c r="B69" s="65" t="s">
        <v>16</v>
      </c>
      <c r="C69" s="47">
        <v>0</v>
      </c>
      <c r="D69" s="9">
        <v>0</v>
      </c>
      <c r="E69" s="48">
        <v>0</v>
      </c>
      <c r="F69" s="47">
        <v>0</v>
      </c>
      <c r="G69" s="9">
        <v>0</v>
      </c>
      <c r="H69" s="48">
        <v>0</v>
      </c>
      <c r="I69" s="47">
        <v>0</v>
      </c>
      <c r="J69" s="9">
        <v>0</v>
      </c>
      <c r="K69" s="48">
        <v>0</v>
      </c>
      <c r="L69" s="49">
        <v>0</v>
      </c>
      <c r="M69" s="15">
        <v>0</v>
      </c>
      <c r="N69" s="48">
        <v>0</v>
      </c>
      <c r="O69" s="47">
        <v>0</v>
      </c>
      <c r="P69" s="9">
        <v>0</v>
      </c>
      <c r="Q69" s="48">
        <v>0</v>
      </c>
      <c r="R69" s="47">
        <v>0</v>
      </c>
      <c r="S69" s="9">
        <v>0</v>
      </c>
      <c r="T69" s="48">
        <v>0</v>
      </c>
      <c r="U69" s="47">
        <v>0</v>
      </c>
      <c r="V69" s="9">
        <v>0</v>
      </c>
      <c r="W69" s="48">
        <v>0</v>
      </c>
      <c r="X69" s="47">
        <v>0</v>
      </c>
      <c r="Y69" s="9">
        <v>0</v>
      </c>
      <c r="Z69" s="48">
        <v>0</v>
      </c>
      <c r="AA69" s="47">
        <v>0</v>
      </c>
      <c r="AB69" s="9">
        <v>0</v>
      </c>
      <c r="AC69" s="48">
        <v>0</v>
      </c>
      <c r="AD69" s="47">
        <v>0</v>
      </c>
      <c r="AE69" s="9">
        <v>0</v>
      </c>
      <c r="AF69" s="48">
        <v>0</v>
      </c>
      <c r="AG69" s="47">
        <v>0</v>
      </c>
      <c r="AH69" s="9">
        <v>0</v>
      </c>
      <c r="AI69" s="48">
        <v>0</v>
      </c>
      <c r="AJ69" s="47">
        <v>0</v>
      </c>
      <c r="AK69" s="9">
        <v>0</v>
      </c>
      <c r="AL69" s="48">
        <v>0</v>
      </c>
      <c r="AM69" s="8">
        <f t="shared" si="3"/>
        <v>0</v>
      </c>
      <c r="AN69" s="16">
        <f t="shared" si="4"/>
        <v>0</v>
      </c>
      <c r="AO69" s="5"/>
      <c r="AP69" s="2"/>
      <c r="AQ69" s="1"/>
      <c r="AR69" s="1"/>
      <c r="AS69" s="1"/>
      <c r="AT69" s="2"/>
      <c r="AU69" s="1"/>
      <c r="AV69" s="1"/>
      <c r="AW69" s="1"/>
      <c r="AX69" s="2"/>
      <c r="AY69" s="1"/>
      <c r="AZ69" s="1"/>
      <c r="BA69" s="1"/>
      <c r="BB69" s="2"/>
      <c r="BC69" s="1"/>
      <c r="BD69" s="1"/>
      <c r="BE69" s="1"/>
      <c r="BF69" s="2"/>
      <c r="BG69" s="1"/>
      <c r="BH69" s="1"/>
      <c r="BI69" s="1"/>
      <c r="BJ69" s="2"/>
      <c r="BK69" s="1"/>
      <c r="BL69" s="1"/>
      <c r="BM69" s="1"/>
      <c r="BN69" s="2"/>
      <c r="BO69" s="1"/>
      <c r="BP69" s="1"/>
      <c r="BQ69" s="1"/>
      <c r="BR69" s="2"/>
      <c r="BS69" s="1"/>
      <c r="BT69" s="1"/>
      <c r="BU69" s="1"/>
      <c r="BV69" s="2"/>
      <c r="BW69" s="1"/>
      <c r="BX69" s="1"/>
      <c r="BY69" s="1"/>
      <c r="BZ69" s="2"/>
      <c r="CA69" s="1"/>
      <c r="CB69" s="1"/>
      <c r="CC69" s="1"/>
      <c r="CD69" s="2"/>
      <c r="CE69" s="1"/>
      <c r="CF69" s="1"/>
      <c r="CG69" s="1"/>
      <c r="CH69" s="2"/>
      <c r="CI69" s="1"/>
      <c r="CJ69" s="1"/>
      <c r="CK69" s="1"/>
      <c r="CL69" s="2"/>
      <c r="CM69" s="1"/>
      <c r="CN69" s="1"/>
      <c r="CO69" s="1"/>
      <c r="CP69" s="2"/>
      <c r="CQ69" s="1"/>
      <c r="CR69" s="1"/>
      <c r="CS69" s="1"/>
      <c r="CT69" s="2"/>
      <c r="CU69" s="1"/>
      <c r="CV69" s="1"/>
      <c r="CW69" s="1"/>
    </row>
    <row r="70" spans="1:176" ht="15" thickBot="1" x14ac:dyDescent="0.35">
      <c r="A70" s="39"/>
      <c r="B70" s="66" t="s">
        <v>17</v>
      </c>
      <c r="C70" s="61">
        <f>SUM(C58:C69)</f>
        <v>0</v>
      </c>
      <c r="D70" s="40">
        <f>SUM(D58:D69)</f>
        <v>0</v>
      </c>
      <c r="E70" s="62"/>
      <c r="F70" s="61">
        <f>SUM(F58:F69)</f>
        <v>0</v>
      </c>
      <c r="G70" s="40">
        <f>SUM(G58:G69)</f>
        <v>0</v>
      </c>
      <c r="H70" s="62"/>
      <c r="I70" s="61">
        <f>SUM(I58:I69)</f>
        <v>0</v>
      </c>
      <c r="J70" s="40">
        <f>SUM(J58:J69)</f>
        <v>0</v>
      </c>
      <c r="K70" s="62"/>
      <c r="L70" s="61">
        <f>SUM(L58:L69)</f>
        <v>0</v>
      </c>
      <c r="M70" s="40">
        <f>SUM(M58:M69)</f>
        <v>0</v>
      </c>
      <c r="N70" s="62"/>
      <c r="O70" s="61">
        <f>SUM(O58:O69)</f>
        <v>83</v>
      </c>
      <c r="P70" s="40">
        <f>SUM(P58:P69)</f>
        <v>679</v>
      </c>
      <c r="Q70" s="62"/>
      <c r="R70" s="61">
        <f>SUM(R58:R69)</f>
        <v>0</v>
      </c>
      <c r="S70" s="40">
        <f>SUM(S58:S69)</f>
        <v>0</v>
      </c>
      <c r="T70" s="62"/>
      <c r="U70" s="61">
        <f>SUM(U58:U69)</f>
        <v>0</v>
      </c>
      <c r="V70" s="40">
        <f>SUM(V58:V69)</f>
        <v>0</v>
      </c>
      <c r="W70" s="62"/>
      <c r="X70" s="61">
        <f>SUM(X58:X69)</f>
        <v>0</v>
      </c>
      <c r="Y70" s="40">
        <f>SUM(Y58:Y69)</f>
        <v>0</v>
      </c>
      <c r="Z70" s="62"/>
      <c r="AA70" s="61">
        <f>SUM(AA58:AA69)</f>
        <v>0</v>
      </c>
      <c r="AB70" s="40">
        <f>SUM(AB58:AB69)</f>
        <v>0</v>
      </c>
      <c r="AC70" s="62"/>
      <c r="AD70" s="61">
        <f>SUM(AD58:AD69)</f>
        <v>0</v>
      </c>
      <c r="AE70" s="40">
        <f>SUM(AE58:AE69)</f>
        <v>0</v>
      </c>
      <c r="AF70" s="62"/>
      <c r="AG70" s="61">
        <f>SUM(AG58:AG69)</f>
        <v>0</v>
      </c>
      <c r="AH70" s="40">
        <f>SUM(AH58:AH69)</f>
        <v>0</v>
      </c>
      <c r="AI70" s="62"/>
      <c r="AJ70" s="61">
        <f>SUM(AJ58:AJ69)</f>
        <v>0</v>
      </c>
      <c r="AK70" s="40">
        <f>SUM(AK58:AK69)</f>
        <v>0</v>
      </c>
      <c r="AL70" s="62"/>
      <c r="AM70" s="41">
        <f t="shared" ref="AM70:AM97" si="5">SUM(AJ70,AG70,C70)</f>
        <v>0</v>
      </c>
      <c r="AN70" s="42">
        <f t="shared" ref="AN70:AN97" si="6">SUM(AK70,AH70,D70)</f>
        <v>0</v>
      </c>
      <c r="AO70" s="5"/>
      <c r="AP70" s="2"/>
      <c r="AQ70" s="1"/>
      <c r="AR70" s="1"/>
      <c r="AS70" s="1"/>
      <c r="AT70" s="2"/>
      <c r="AU70" s="1"/>
      <c r="AV70" s="1"/>
      <c r="AW70" s="1"/>
      <c r="AX70" s="2"/>
      <c r="AY70" s="1"/>
      <c r="AZ70" s="1"/>
      <c r="BA70" s="1"/>
      <c r="BB70" s="2"/>
      <c r="BC70" s="1"/>
      <c r="BD70" s="1"/>
      <c r="BE70" s="1"/>
      <c r="BF70" s="2"/>
      <c r="BG70" s="1"/>
      <c r="BH70" s="1"/>
      <c r="BI70" s="1"/>
      <c r="BJ70" s="2"/>
      <c r="BK70" s="1"/>
      <c r="BL70" s="1"/>
      <c r="BM70" s="1"/>
      <c r="BN70" s="2"/>
      <c r="BO70" s="1"/>
      <c r="BP70" s="1"/>
      <c r="BQ70" s="1"/>
      <c r="BR70" s="2"/>
      <c r="BS70" s="1"/>
      <c r="BT70" s="1"/>
      <c r="BU70" s="1"/>
      <c r="BV70" s="2"/>
      <c r="BW70" s="1"/>
      <c r="BX70" s="1"/>
      <c r="BY70" s="1"/>
      <c r="BZ70" s="2"/>
      <c r="CA70" s="1"/>
      <c r="CB70" s="1"/>
      <c r="CC70" s="1"/>
      <c r="CD70" s="2"/>
      <c r="CE70" s="1"/>
      <c r="CF70" s="1"/>
      <c r="CG70" s="1"/>
      <c r="CH70" s="2"/>
      <c r="CI70" s="1"/>
      <c r="CJ70" s="1"/>
      <c r="CK70" s="1"/>
      <c r="CL70" s="2"/>
      <c r="CM70" s="1"/>
      <c r="CN70" s="1"/>
      <c r="CO70" s="1"/>
      <c r="CP70" s="2"/>
      <c r="CQ70" s="1"/>
      <c r="CR70" s="1"/>
      <c r="CS70" s="1"/>
      <c r="CT70" s="2"/>
      <c r="CU70" s="1"/>
      <c r="CV70" s="1"/>
      <c r="CW70" s="1"/>
      <c r="DB70" s="3"/>
      <c r="DG70" s="3"/>
      <c r="DL70" s="3"/>
      <c r="DQ70" s="3"/>
      <c r="DV70" s="3"/>
      <c r="EA70" s="3"/>
      <c r="EF70" s="3"/>
      <c r="EK70" s="3"/>
      <c r="EP70" s="3"/>
      <c r="EU70" s="3"/>
      <c r="EZ70" s="3"/>
      <c r="FE70" s="3"/>
      <c r="FJ70" s="3"/>
      <c r="FO70" s="3"/>
      <c r="FT70" s="3"/>
    </row>
    <row r="71" spans="1:176" x14ac:dyDescent="0.3">
      <c r="A71" s="4">
        <v>2009</v>
      </c>
      <c r="B71" s="65" t="s">
        <v>5</v>
      </c>
      <c r="C71" s="47">
        <v>0</v>
      </c>
      <c r="D71" s="9">
        <v>0</v>
      </c>
      <c r="E71" s="48">
        <v>0</v>
      </c>
      <c r="F71" s="47">
        <v>0</v>
      </c>
      <c r="G71" s="9">
        <v>0</v>
      </c>
      <c r="H71" s="48">
        <v>0</v>
      </c>
      <c r="I71" s="47">
        <v>0</v>
      </c>
      <c r="J71" s="9">
        <v>0</v>
      </c>
      <c r="K71" s="48">
        <v>0</v>
      </c>
      <c r="L71" s="47">
        <v>0</v>
      </c>
      <c r="M71" s="9">
        <v>0</v>
      </c>
      <c r="N71" s="48">
        <v>0</v>
      </c>
      <c r="O71" s="47">
        <v>0</v>
      </c>
      <c r="P71" s="9">
        <v>0</v>
      </c>
      <c r="Q71" s="48">
        <v>0</v>
      </c>
      <c r="R71" s="47">
        <v>0</v>
      </c>
      <c r="S71" s="9">
        <v>0</v>
      </c>
      <c r="T71" s="48">
        <v>0</v>
      </c>
      <c r="U71" s="47">
        <v>0</v>
      </c>
      <c r="V71" s="9">
        <v>0</v>
      </c>
      <c r="W71" s="48">
        <v>0</v>
      </c>
      <c r="X71" s="47">
        <v>0</v>
      </c>
      <c r="Y71" s="9">
        <v>0</v>
      </c>
      <c r="Z71" s="48">
        <v>0</v>
      </c>
      <c r="AA71" s="47">
        <v>0</v>
      </c>
      <c r="AB71" s="9">
        <v>0</v>
      </c>
      <c r="AC71" s="48">
        <v>0</v>
      </c>
      <c r="AD71" s="47">
        <v>0</v>
      </c>
      <c r="AE71" s="9">
        <v>0</v>
      </c>
      <c r="AF71" s="48">
        <v>0</v>
      </c>
      <c r="AG71" s="47">
        <v>0</v>
      </c>
      <c r="AH71" s="9">
        <v>0</v>
      </c>
      <c r="AI71" s="48">
        <v>0</v>
      </c>
      <c r="AJ71" s="47">
        <v>0</v>
      </c>
      <c r="AK71" s="9">
        <v>0</v>
      </c>
      <c r="AL71" s="48">
        <v>0</v>
      </c>
      <c r="AM71" s="8">
        <f t="shared" si="5"/>
        <v>0</v>
      </c>
      <c r="AN71" s="16">
        <f t="shared" si="6"/>
        <v>0</v>
      </c>
      <c r="AO71" s="5"/>
      <c r="AP71" s="2"/>
      <c r="AQ71" s="1"/>
      <c r="AR71" s="1"/>
      <c r="AS71" s="1"/>
      <c r="AT71" s="2"/>
      <c r="AU71" s="1"/>
      <c r="AV71" s="1"/>
      <c r="AW71" s="1"/>
      <c r="AX71" s="2"/>
      <c r="AY71" s="1"/>
      <c r="AZ71" s="1"/>
      <c r="BA71" s="1"/>
      <c r="BB71" s="2"/>
      <c r="BC71" s="1"/>
      <c r="BD71" s="1"/>
      <c r="BE71" s="1"/>
      <c r="BF71" s="2"/>
      <c r="BG71" s="1"/>
      <c r="BH71" s="1"/>
      <c r="BI71" s="1"/>
      <c r="BJ71" s="2"/>
      <c r="BK71" s="1"/>
      <c r="BL71" s="1"/>
      <c r="BM71" s="1"/>
      <c r="BN71" s="2"/>
      <c r="BO71" s="1"/>
      <c r="BP71" s="1"/>
      <c r="BQ71" s="1"/>
      <c r="BR71" s="2"/>
      <c r="BS71" s="1"/>
      <c r="BT71" s="1"/>
      <c r="BU71" s="1"/>
      <c r="BV71" s="2"/>
      <c r="BW71" s="1"/>
      <c r="BX71" s="1"/>
      <c r="BY71" s="1"/>
      <c r="BZ71" s="2"/>
      <c r="CA71" s="1"/>
      <c r="CB71" s="1"/>
      <c r="CC71" s="1"/>
      <c r="CD71" s="2"/>
      <c r="CE71" s="1"/>
      <c r="CF71" s="1"/>
      <c r="CG71" s="1"/>
      <c r="CH71" s="2"/>
      <c r="CI71" s="1"/>
      <c r="CJ71" s="1"/>
      <c r="CK71" s="1"/>
      <c r="CL71" s="2"/>
      <c r="CM71" s="1"/>
      <c r="CN71" s="1"/>
      <c r="CO71" s="1"/>
      <c r="CP71" s="2"/>
      <c r="CQ71" s="1"/>
      <c r="CR71" s="1"/>
      <c r="CS71" s="1"/>
      <c r="CT71" s="2"/>
      <c r="CU71" s="1"/>
      <c r="CV71" s="1"/>
      <c r="CW71" s="1"/>
    </row>
    <row r="72" spans="1:176" x14ac:dyDescent="0.3">
      <c r="A72" s="4">
        <v>2009</v>
      </c>
      <c r="B72" s="65" t="s">
        <v>6</v>
      </c>
      <c r="C72" s="47">
        <v>0</v>
      </c>
      <c r="D72" s="9">
        <v>0</v>
      </c>
      <c r="E72" s="48">
        <v>0</v>
      </c>
      <c r="F72" s="47">
        <v>0</v>
      </c>
      <c r="G72" s="9">
        <v>0</v>
      </c>
      <c r="H72" s="48">
        <v>0</v>
      </c>
      <c r="I72" s="47">
        <v>0</v>
      </c>
      <c r="J72" s="9">
        <v>0</v>
      </c>
      <c r="K72" s="48">
        <v>0</v>
      </c>
      <c r="L72" s="47">
        <v>0</v>
      </c>
      <c r="M72" s="9">
        <v>0</v>
      </c>
      <c r="N72" s="48">
        <v>0</v>
      </c>
      <c r="O72" s="47">
        <v>0</v>
      </c>
      <c r="P72" s="9">
        <v>0</v>
      </c>
      <c r="Q72" s="48">
        <v>0</v>
      </c>
      <c r="R72" s="47">
        <v>0</v>
      </c>
      <c r="S72" s="9">
        <v>0</v>
      </c>
      <c r="T72" s="48">
        <v>0</v>
      </c>
      <c r="U72" s="47">
        <v>0</v>
      </c>
      <c r="V72" s="9">
        <v>0</v>
      </c>
      <c r="W72" s="48">
        <v>0</v>
      </c>
      <c r="X72" s="47">
        <v>0</v>
      </c>
      <c r="Y72" s="9">
        <v>0</v>
      </c>
      <c r="Z72" s="48">
        <v>0</v>
      </c>
      <c r="AA72" s="47">
        <v>0</v>
      </c>
      <c r="AB72" s="9">
        <v>0</v>
      </c>
      <c r="AC72" s="48">
        <v>0</v>
      </c>
      <c r="AD72" s="47">
        <v>0</v>
      </c>
      <c r="AE72" s="9">
        <v>0</v>
      </c>
      <c r="AF72" s="48">
        <v>0</v>
      </c>
      <c r="AG72" s="47">
        <v>0</v>
      </c>
      <c r="AH72" s="9">
        <v>0</v>
      </c>
      <c r="AI72" s="48">
        <v>0</v>
      </c>
      <c r="AJ72" s="47">
        <v>0</v>
      </c>
      <c r="AK72" s="9">
        <v>0</v>
      </c>
      <c r="AL72" s="48">
        <v>0</v>
      </c>
      <c r="AM72" s="8">
        <f t="shared" si="5"/>
        <v>0</v>
      </c>
      <c r="AN72" s="16">
        <f t="shared" si="6"/>
        <v>0</v>
      </c>
      <c r="AO72" s="5"/>
      <c r="AP72" s="2"/>
      <c r="AQ72" s="1"/>
      <c r="AR72" s="1"/>
      <c r="AS72" s="1"/>
      <c r="AT72" s="2"/>
      <c r="AU72" s="1"/>
      <c r="AV72" s="1"/>
      <c r="AW72" s="1"/>
      <c r="AX72" s="2"/>
      <c r="AY72" s="1"/>
      <c r="AZ72" s="1"/>
      <c r="BA72" s="1"/>
      <c r="BB72" s="2"/>
      <c r="BC72" s="1"/>
      <c r="BD72" s="1"/>
      <c r="BE72" s="1"/>
      <c r="BF72" s="2"/>
      <c r="BG72" s="1"/>
      <c r="BH72" s="1"/>
      <c r="BI72" s="1"/>
      <c r="BJ72" s="2"/>
      <c r="BK72" s="1"/>
      <c r="BL72" s="1"/>
      <c r="BM72" s="1"/>
      <c r="BN72" s="2"/>
      <c r="BO72" s="1"/>
      <c r="BP72" s="1"/>
      <c r="BQ72" s="1"/>
      <c r="BR72" s="2"/>
      <c r="BS72" s="1"/>
      <c r="BT72" s="1"/>
      <c r="BU72" s="1"/>
      <c r="BV72" s="2"/>
      <c r="BW72" s="1"/>
      <c r="BX72" s="1"/>
      <c r="BY72" s="1"/>
      <c r="BZ72" s="2"/>
      <c r="CA72" s="1"/>
      <c r="CB72" s="1"/>
      <c r="CC72" s="1"/>
      <c r="CD72" s="2"/>
      <c r="CE72" s="1"/>
      <c r="CF72" s="1"/>
      <c r="CG72" s="1"/>
      <c r="CH72" s="2"/>
      <c r="CI72" s="1"/>
      <c r="CJ72" s="1"/>
      <c r="CK72" s="1"/>
      <c r="CL72" s="2"/>
      <c r="CM72" s="1"/>
      <c r="CN72" s="1"/>
      <c r="CO72" s="1"/>
      <c r="CP72" s="2"/>
      <c r="CQ72" s="1"/>
      <c r="CR72" s="1"/>
      <c r="CS72" s="1"/>
      <c r="CT72" s="2"/>
      <c r="CU72" s="1"/>
      <c r="CV72" s="1"/>
      <c r="CW72" s="1"/>
    </row>
    <row r="73" spans="1:176" x14ac:dyDescent="0.3">
      <c r="A73" s="4">
        <v>2009</v>
      </c>
      <c r="B73" s="65" t="s">
        <v>7</v>
      </c>
      <c r="C73" s="47">
        <v>0</v>
      </c>
      <c r="D73" s="9">
        <v>0</v>
      </c>
      <c r="E73" s="48">
        <v>0</v>
      </c>
      <c r="F73" s="47">
        <v>0</v>
      </c>
      <c r="G73" s="9">
        <v>0</v>
      </c>
      <c r="H73" s="48">
        <v>0</v>
      </c>
      <c r="I73" s="47">
        <v>0</v>
      </c>
      <c r="J73" s="9">
        <v>0</v>
      </c>
      <c r="K73" s="48">
        <v>0</v>
      </c>
      <c r="L73" s="47">
        <v>0</v>
      </c>
      <c r="M73" s="9">
        <v>0</v>
      </c>
      <c r="N73" s="48">
        <v>0</v>
      </c>
      <c r="O73" s="47">
        <v>0</v>
      </c>
      <c r="P73" s="9">
        <v>0</v>
      </c>
      <c r="Q73" s="48">
        <v>0</v>
      </c>
      <c r="R73" s="47">
        <v>0</v>
      </c>
      <c r="S73" s="9">
        <v>0</v>
      </c>
      <c r="T73" s="48">
        <v>0</v>
      </c>
      <c r="U73" s="47">
        <v>0</v>
      </c>
      <c r="V73" s="9">
        <v>0</v>
      </c>
      <c r="W73" s="48">
        <v>0</v>
      </c>
      <c r="X73" s="47">
        <v>0</v>
      </c>
      <c r="Y73" s="9">
        <v>0</v>
      </c>
      <c r="Z73" s="48">
        <v>0</v>
      </c>
      <c r="AA73" s="47">
        <v>0</v>
      </c>
      <c r="AB73" s="9">
        <v>0</v>
      </c>
      <c r="AC73" s="48">
        <v>0</v>
      </c>
      <c r="AD73" s="47">
        <v>0</v>
      </c>
      <c r="AE73" s="9">
        <v>0</v>
      </c>
      <c r="AF73" s="48">
        <v>0</v>
      </c>
      <c r="AG73" s="47">
        <v>0</v>
      </c>
      <c r="AH73" s="9">
        <v>0</v>
      </c>
      <c r="AI73" s="48">
        <v>0</v>
      </c>
      <c r="AJ73" s="47">
        <v>0</v>
      </c>
      <c r="AK73" s="9">
        <v>0</v>
      </c>
      <c r="AL73" s="48">
        <v>0</v>
      </c>
      <c r="AM73" s="8">
        <f t="shared" si="5"/>
        <v>0</v>
      </c>
      <c r="AN73" s="16">
        <f t="shared" si="6"/>
        <v>0</v>
      </c>
      <c r="AO73" s="5"/>
      <c r="AP73" s="2"/>
      <c r="AQ73" s="1"/>
      <c r="AR73" s="1"/>
      <c r="AS73" s="1"/>
      <c r="AT73" s="2"/>
      <c r="AU73" s="1"/>
      <c r="AV73" s="1"/>
      <c r="AW73" s="1"/>
      <c r="AX73" s="2"/>
      <c r="AY73" s="1"/>
      <c r="AZ73" s="1"/>
      <c r="BA73" s="1"/>
      <c r="BB73" s="2"/>
      <c r="BC73" s="1"/>
      <c r="BD73" s="1"/>
      <c r="BE73" s="1"/>
      <c r="BF73" s="2"/>
      <c r="BG73" s="1"/>
      <c r="BH73" s="1"/>
      <c r="BI73" s="1"/>
      <c r="BJ73" s="2"/>
      <c r="BK73" s="1"/>
      <c r="BL73" s="1"/>
      <c r="BM73" s="1"/>
      <c r="BN73" s="2"/>
      <c r="BO73" s="1"/>
      <c r="BP73" s="1"/>
      <c r="BQ73" s="1"/>
      <c r="BR73" s="2"/>
      <c r="BS73" s="1"/>
      <c r="BT73" s="1"/>
      <c r="BU73" s="1"/>
      <c r="BV73" s="2"/>
      <c r="BW73" s="1"/>
      <c r="BX73" s="1"/>
      <c r="BY73" s="1"/>
      <c r="BZ73" s="2"/>
      <c r="CA73" s="1"/>
      <c r="CB73" s="1"/>
      <c r="CC73" s="1"/>
      <c r="CD73" s="2"/>
      <c r="CE73" s="1"/>
      <c r="CF73" s="1"/>
      <c r="CG73" s="1"/>
      <c r="CH73" s="2"/>
      <c r="CI73" s="1"/>
      <c r="CJ73" s="1"/>
      <c r="CK73" s="1"/>
      <c r="CL73" s="2"/>
      <c r="CM73" s="1"/>
      <c r="CN73" s="1"/>
      <c r="CO73" s="1"/>
      <c r="CP73" s="2"/>
      <c r="CQ73" s="1"/>
      <c r="CR73" s="1"/>
      <c r="CS73" s="1"/>
      <c r="CT73" s="2"/>
      <c r="CU73" s="1"/>
      <c r="CV73" s="1"/>
      <c r="CW73" s="1"/>
    </row>
    <row r="74" spans="1:176" x14ac:dyDescent="0.3">
      <c r="A74" s="4">
        <v>2009</v>
      </c>
      <c r="B74" s="65" t="s">
        <v>8</v>
      </c>
      <c r="C74" s="47">
        <v>0</v>
      </c>
      <c r="D74" s="9">
        <v>0</v>
      </c>
      <c r="E74" s="48">
        <v>0</v>
      </c>
      <c r="F74" s="47">
        <v>0</v>
      </c>
      <c r="G74" s="9">
        <v>0</v>
      </c>
      <c r="H74" s="48">
        <v>0</v>
      </c>
      <c r="I74" s="47">
        <v>0</v>
      </c>
      <c r="J74" s="9">
        <v>0</v>
      </c>
      <c r="K74" s="48">
        <v>0</v>
      </c>
      <c r="L74" s="47">
        <v>0</v>
      </c>
      <c r="M74" s="9">
        <v>0</v>
      </c>
      <c r="N74" s="48">
        <v>0</v>
      </c>
      <c r="O74" s="47">
        <v>0</v>
      </c>
      <c r="P74" s="9">
        <v>0</v>
      </c>
      <c r="Q74" s="48">
        <v>0</v>
      </c>
      <c r="R74" s="47">
        <v>0</v>
      </c>
      <c r="S74" s="9">
        <v>0</v>
      </c>
      <c r="T74" s="48">
        <v>0</v>
      </c>
      <c r="U74" s="47">
        <v>0</v>
      </c>
      <c r="V74" s="9">
        <v>0</v>
      </c>
      <c r="W74" s="48">
        <v>0</v>
      </c>
      <c r="X74" s="47">
        <v>0</v>
      </c>
      <c r="Y74" s="9">
        <v>0</v>
      </c>
      <c r="Z74" s="48">
        <v>0</v>
      </c>
      <c r="AA74" s="47">
        <v>0</v>
      </c>
      <c r="AB74" s="9">
        <v>0</v>
      </c>
      <c r="AC74" s="48">
        <v>0</v>
      </c>
      <c r="AD74" s="47">
        <v>0</v>
      </c>
      <c r="AE74" s="9">
        <v>0</v>
      </c>
      <c r="AF74" s="48">
        <v>0</v>
      </c>
      <c r="AG74" s="47">
        <v>0</v>
      </c>
      <c r="AH74" s="9">
        <v>0</v>
      </c>
      <c r="AI74" s="48">
        <v>0</v>
      </c>
      <c r="AJ74" s="47">
        <v>0</v>
      </c>
      <c r="AK74" s="9">
        <v>0</v>
      </c>
      <c r="AL74" s="48">
        <v>0</v>
      </c>
      <c r="AM74" s="8">
        <f t="shared" si="5"/>
        <v>0</v>
      </c>
      <c r="AN74" s="16">
        <f t="shared" si="6"/>
        <v>0</v>
      </c>
      <c r="AO74" s="5"/>
      <c r="AP74" s="2"/>
      <c r="AQ74" s="1"/>
      <c r="AR74" s="1"/>
      <c r="AS74" s="1"/>
      <c r="AT74" s="2"/>
      <c r="AU74" s="1"/>
      <c r="AV74" s="1"/>
      <c r="AW74" s="1"/>
      <c r="AX74" s="2"/>
      <c r="AY74" s="1"/>
      <c r="AZ74" s="1"/>
      <c r="BA74" s="1"/>
      <c r="BB74" s="2"/>
      <c r="BC74" s="1"/>
      <c r="BD74" s="1"/>
      <c r="BE74" s="1"/>
      <c r="BF74" s="2"/>
      <c r="BG74" s="1"/>
      <c r="BH74" s="1"/>
      <c r="BI74" s="1"/>
      <c r="BJ74" s="2"/>
      <c r="BK74" s="1"/>
      <c r="BL74" s="1"/>
      <c r="BM74" s="1"/>
      <c r="BN74" s="2"/>
      <c r="BO74" s="1"/>
      <c r="BP74" s="1"/>
      <c r="BQ74" s="1"/>
      <c r="BR74" s="2"/>
      <c r="BS74" s="1"/>
      <c r="BT74" s="1"/>
      <c r="BU74" s="1"/>
      <c r="BV74" s="2"/>
      <c r="BW74" s="1"/>
      <c r="BX74" s="1"/>
      <c r="BY74" s="1"/>
      <c r="BZ74" s="2"/>
      <c r="CA74" s="1"/>
      <c r="CB74" s="1"/>
      <c r="CC74" s="1"/>
      <c r="CD74" s="2"/>
      <c r="CE74" s="1"/>
      <c r="CF74" s="1"/>
      <c r="CG74" s="1"/>
      <c r="CH74" s="2"/>
      <c r="CI74" s="1"/>
      <c r="CJ74" s="1"/>
      <c r="CK74" s="1"/>
      <c r="CL74" s="2"/>
      <c r="CM74" s="1"/>
      <c r="CN74" s="1"/>
      <c r="CO74" s="1"/>
      <c r="CP74" s="2"/>
      <c r="CQ74" s="1"/>
      <c r="CR74" s="1"/>
      <c r="CS74" s="1"/>
      <c r="CT74" s="2"/>
      <c r="CU74" s="1"/>
      <c r="CV74" s="1"/>
      <c r="CW74" s="1"/>
    </row>
    <row r="75" spans="1:176" x14ac:dyDescent="0.3">
      <c r="A75" s="4">
        <v>2009</v>
      </c>
      <c r="B75" s="65" t="s">
        <v>9</v>
      </c>
      <c r="C75" s="47">
        <v>0</v>
      </c>
      <c r="D75" s="9">
        <v>0</v>
      </c>
      <c r="E75" s="48">
        <v>0</v>
      </c>
      <c r="F75" s="47">
        <v>0</v>
      </c>
      <c r="G75" s="9">
        <v>0</v>
      </c>
      <c r="H75" s="48">
        <v>0</v>
      </c>
      <c r="I75" s="47">
        <v>0</v>
      </c>
      <c r="J75" s="9">
        <v>0</v>
      </c>
      <c r="K75" s="48">
        <v>0</v>
      </c>
      <c r="L75" s="47">
        <v>0</v>
      </c>
      <c r="M75" s="9">
        <v>0</v>
      </c>
      <c r="N75" s="48">
        <v>0</v>
      </c>
      <c r="O75" s="47">
        <v>0</v>
      </c>
      <c r="P75" s="9">
        <v>0</v>
      </c>
      <c r="Q75" s="48">
        <v>0</v>
      </c>
      <c r="R75" s="47">
        <v>0</v>
      </c>
      <c r="S75" s="9">
        <v>0</v>
      </c>
      <c r="T75" s="48">
        <v>0</v>
      </c>
      <c r="U75" s="47">
        <v>0</v>
      </c>
      <c r="V75" s="9">
        <v>0</v>
      </c>
      <c r="W75" s="48">
        <v>0</v>
      </c>
      <c r="X75" s="47">
        <v>0</v>
      </c>
      <c r="Y75" s="9">
        <v>0</v>
      </c>
      <c r="Z75" s="48">
        <v>0</v>
      </c>
      <c r="AA75" s="47">
        <v>0</v>
      </c>
      <c r="AB75" s="9">
        <v>0</v>
      </c>
      <c r="AC75" s="48">
        <v>0</v>
      </c>
      <c r="AD75" s="47">
        <v>0</v>
      </c>
      <c r="AE75" s="9">
        <v>0</v>
      </c>
      <c r="AF75" s="48">
        <v>0</v>
      </c>
      <c r="AG75" s="47">
        <v>0</v>
      </c>
      <c r="AH75" s="9">
        <v>0</v>
      </c>
      <c r="AI75" s="48">
        <v>0</v>
      </c>
      <c r="AJ75" s="47">
        <v>0</v>
      </c>
      <c r="AK75" s="9">
        <v>0</v>
      </c>
      <c r="AL75" s="48">
        <v>0</v>
      </c>
      <c r="AM75" s="8">
        <f t="shared" si="5"/>
        <v>0</v>
      </c>
      <c r="AN75" s="16">
        <f t="shared" si="6"/>
        <v>0</v>
      </c>
      <c r="AO75" s="5"/>
      <c r="AP75" s="2"/>
      <c r="AQ75" s="1"/>
      <c r="AR75" s="1"/>
      <c r="AS75" s="1"/>
      <c r="AT75" s="2"/>
      <c r="AU75" s="1"/>
      <c r="AV75" s="1"/>
      <c r="AW75" s="1"/>
      <c r="AX75" s="2"/>
      <c r="AY75" s="1"/>
      <c r="AZ75" s="1"/>
      <c r="BA75" s="1"/>
      <c r="BB75" s="2"/>
      <c r="BC75" s="1"/>
      <c r="BD75" s="1"/>
      <c r="BE75" s="1"/>
      <c r="BF75" s="2"/>
      <c r="BG75" s="1"/>
      <c r="BH75" s="1"/>
      <c r="BI75" s="1"/>
      <c r="BJ75" s="2"/>
      <c r="BK75" s="1"/>
      <c r="BL75" s="1"/>
      <c r="BM75" s="1"/>
      <c r="BN75" s="2"/>
      <c r="BO75" s="1"/>
      <c r="BP75" s="1"/>
      <c r="BQ75" s="1"/>
      <c r="BR75" s="2"/>
      <c r="BS75" s="1"/>
      <c r="BT75" s="1"/>
      <c r="BU75" s="1"/>
      <c r="BV75" s="2"/>
      <c r="BW75" s="1"/>
      <c r="BX75" s="1"/>
      <c r="BY75" s="1"/>
      <c r="BZ75" s="2"/>
      <c r="CA75" s="1"/>
      <c r="CB75" s="1"/>
      <c r="CC75" s="1"/>
      <c r="CD75" s="2"/>
      <c r="CE75" s="1"/>
      <c r="CF75" s="1"/>
      <c r="CG75" s="1"/>
      <c r="CH75" s="2"/>
      <c r="CI75" s="1"/>
      <c r="CJ75" s="1"/>
      <c r="CK75" s="1"/>
      <c r="CL75" s="2"/>
      <c r="CM75" s="1"/>
      <c r="CN75" s="1"/>
      <c r="CO75" s="1"/>
      <c r="CP75" s="2"/>
      <c r="CQ75" s="1"/>
      <c r="CR75" s="1"/>
      <c r="CS75" s="1"/>
      <c r="CT75" s="2"/>
      <c r="CU75" s="1"/>
      <c r="CV75" s="1"/>
      <c r="CW75" s="1"/>
    </row>
    <row r="76" spans="1:176" x14ac:dyDescent="0.3">
      <c r="A76" s="4">
        <v>2009</v>
      </c>
      <c r="B76" s="65" t="s">
        <v>10</v>
      </c>
      <c r="C76" s="47">
        <v>0</v>
      </c>
      <c r="D76" s="9">
        <v>0</v>
      </c>
      <c r="E76" s="48">
        <v>0</v>
      </c>
      <c r="F76" s="47">
        <v>0</v>
      </c>
      <c r="G76" s="9">
        <v>0</v>
      </c>
      <c r="H76" s="48">
        <v>0</v>
      </c>
      <c r="I76" s="47">
        <v>0</v>
      </c>
      <c r="J76" s="9">
        <v>0</v>
      </c>
      <c r="K76" s="48">
        <v>0</v>
      </c>
      <c r="L76" s="47">
        <v>0</v>
      </c>
      <c r="M76" s="9">
        <v>0</v>
      </c>
      <c r="N76" s="48">
        <v>0</v>
      </c>
      <c r="O76" s="47">
        <v>0</v>
      </c>
      <c r="P76" s="9">
        <v>0</v>
      </c>
      <c r="Q76" s="48">
        <v>0</v>
      </c>
      <c r="R76" s="47">
        <v>0</v>
      </c>
      <c r="S76" s="9">
        <v>0</v>
      </c>
      <c r="T76" s="48">
        <v>0</v>
      </c>
      <c r="U76" s="47">
        <v>0</v>
      </c>
      <c r="V76" s="9">
        <v>0</v>
      </c>
      <c r="W76" s="48">
        <v>0</v>
      </c>
      <c r="X76" s="47">
        <v>0</v>
      </c>
      <c r="Y76" s="9">
        <v>0</v>
      </c>
      <c r="Z76" s="48">
        <v>0</v>
      </c>
      <c r="AA76" s="47">
        <v>0</v>
      </c>
      <c r="AB76" s="9">
        <v>0</v>
      </c>
      <c r="AC76" s="48">
        <v>0</v>
      </c>
      <c r="AD76" s="47">
        <v>0</v>
      </c>
      <c r="AE76" s="9">
        <v>0</v>
      </c>
      <c r="AF76" s="48">
        <v>0</v>
      </c>
      <c r="AG76" s="47">
        <v>0</v>
      </c>
      <c r="AH76" s="9">
        <v>0</v>
      </c>
      <c r="AI76" s="48">
        <v>0</v>
      </c>
      <c r="AJ76" s="47">
        <v>0</v>
      </c>
      <c r="AK76" s="9">
        <v>0</v>
      </c>
      <c r="AL76" s="48">
        <v>0</v>
      </c>
      <c r="AM76" s="8">
        <f t="shared" si="5"/>
        <v>0</v>
      </c>
      <c r="AN76" s="16">
        <f t="shared" si="6"/>
        <v>0</v>
      </c>
      <c r="AO76" s="5"/>
      <c r="AP76" s="2"/>
      <c r="AQ76" s="1"/>
      <c r="AR76" s="1"/>
      <c r="AS76" s="1"/>
      <c r="AT76" s="2"/>
      <c r="AU76" s="1"/>
      <c r="AV76" s="1"/>
      <c r="AW76" s="1"/>
      <c r="AX76" s="2"/>
      <c r="AY76" s="1"/>
      <c r="AZ76" s="1"/>
      <c r="BA76" s="1"/>
      <c r="BB76" s="2"/>
      <c r="BC76" s="1"/>
      <c r="BD76" s="1"/>
      <c r="BE76" s="1"/>
      <c r="BF76" s="2"/>
      <c r="BG76" s="1"/>
      <c r="BH76" s="1"/>
      <c r="BI76" s="1"/>
      <c r="BJ76" s="2"/>
      <c r="BK76" s="1"/>
      <c r="BL76" s="1"/>
      <c r="BM76" s="1"/>
      <c r="BN76" s="2"/>
      <c r="BO76" s="1"/>
      <c r="BP76" s="1"/>
      <c r="BQ76" s="1"/>
      <c r="BR76" s="2"/>
      <c r="BS76" s="1"/>
      <c r="BT76" s="1"/>
      <c r="BU76" s="1"/>
      <c r="BV76" s="2"/>
      <c r="BW76" s="1"/>
      <c r="BX76" s="1"/>
      <c r="BY76" s="1"/>
      <c r="BZ76" s="2"/>
      <c r="CA76" s="1"/>
      <c r="CB76" s="1"/>
      <c r="CC76" s="1"/>
      <c r="CD76" s="2"/>
      <c r="CE76" s="1"/>
      <c r="CF76" s="1"/>
      <c r="CG76" s="1"/>
      <c r="CH76" s="2"/>
      <c r="CI76" s="1"/>
      <c r="CJ76" s="1"/>
      <c r="CK76" s="1"/>
      <c r="CL76" s="2"/>
      <c r="CM76" s="1"/>
      <c r="CN76" s="1"/>
      <c r="CO76" s="1"/>
      <c r="CP76" s="2"/>
      <c r="CQ76" s="1"/>
      <c r="CR76" s="1"/>
      <c r="CS76" s="1"/>
      <c r="CT76" s="2"/>
      <c r="CU76" s="1"/>
      <c r="CV76" s="1"/>
      <c r="CW76" s="1"/>
    </row>
    <row r="77" spans="1:176" x14ac:dyDescent="0.3">
      <c r="A77" s="4">
        <v>2009</v>
      </c>
      <c r="B77" s="65" t="s">
        <v>11</v>
      </c>
      <c r="C77" s="47">
        <v>0</v>
      </c>
      <c r="D77" s="9">
        <v>0</v>
      </c>
      <c r="E77" s="48">
        <v>0</v>
      </c>
      <c r="F77" s="47">
        <v>0</v>
      </c>
      <c r="G77" s="9">
        <v>0</v>
      </c>
      <c r="H77" s="48">
        <v>0</v>
      </c>
      <c r="I77" s="47">
        <v>0</v>
      </c>
      <c r="J77" s="9">
        <v>0</v>
      </c>
      <c r="K77" s="48">
        <v>0</v>
      </c>
      <c r="L77" s="47">
        <v>0</v>
      </c>
      <c r="M77" s="9">
        <v>0</v>
      </c>
      <c r="N77" s="48">
        <v>0</v>
      </c>
      <c r="O77" s="47">
        <v>0</v>
      </c>
      <c r="P77" s="9">
        <v>0</v>
      </c>
      <c r="Q77" s="48">
        <v>0</v>
      </c>
      <c r="R77" s="49">
        <v>0</v>
      </c>
      <c r="S77" s="15">
        <v>0</v>
      </c>
      <c r="T77" s="48">
        <v>0</v>
      </c>
      <c r="U77" s="47">
        <v>0</v>
      </c>
      <c r="V77" s="9">
        <v>0</v>
      </c>
      <c r="W77" s="48">
        <v>0</v>
      </c>
      <c r="X77" s="47">
        <v>0</v>
      </c>
      <c r="Y77" s="9">
        <v>0</v>
      </c>
      <c r="Z77" s="48">
        <v>0</v>
      </c>
      <c r="AA77" s="47">
        <v>0</v>
      </c>
      <c r="AB77" s="9">
        <v>0</v>
      </c>
      <c r="AC77" s="48">
        <v>0</v>
      </c>
      <c r="AD77" s="47">
        <v>0</v>
      </c>
      <c r="AE77" s="9">
        <v>0</v>
      </c>
      <c r="AF77" s="48">
        <v>0</v>
      </c>
      <c r="AG77" s="47">
        <v>0</v>
      </c>
      <c r="AH77" s="9">
        <v>0</v>
      </c>
      <c r="AI77" s="48">
        <v>0</v>
      </c>
      <c r="AJ77" s="49">
        <v>8</v>
      </c>
      <c r="AK77" s="15">
        <v>85</v>
      </c>
      <c r="AL77" s="48">
        <f>AK77/AJ77*1000</f>
        <v>10625</v>
      </c>
      <c r="AM77" s="8">
        <f t="shared" si="5"/>
        <v>8</v>
      </c>
      <c r="AN77" s="16">
        <f t="shared" si="6"/>
        <v>85</v>
      </c>
      <c r="AO77" s="5"/>
      <c r="AP77" s="2"/>
      <c r="AQ77" s="1"/>
      <c r="AR77" s="1"/>
      <c r="AS77" s="1"/>
      <c r="AT77" s="2"/>
      <c r="AU77" s="1"/>
      <c r="AV77" s="1"/>
      <c r="AW77" s="1"/>
      <c r="AX77" s="2"/>
      <c r="AY77" s="1"/>
      <c r="AZ77" s="1"/>
      <c r="BA77" s="1"/>
      <c r="BB77" s="2"/>
      <c r="BC77" s="1"/>
      <c r="BD77" s="1"/>
      <c r="BE77" s="1"/>
      <c r="BF77" s="2"/>
      <c r="BG77" s="1"/>
      <c r="BH77" s="1"/>
      <c r="BI77" s="1"/>
      <c r="BJ77" s="2"/>
      <c r="BK77" s="1"/>
      <c r="BL77" s="1"/>
      <c r="BM77" s="1"/>
      <c r="BN77" s="2"/>
      <c r="BO77" s="1"/>
      <c r="BP77" s="1"/>
      <c r="BQ77" s="1"/>
      <c r="BR77" s="2"/>
      <c r="BS77" s="1"/>
      <c r="BT77" s="1"/>
      <c r="BU77" s="1"/>
      <c r="BV77" s="2"/>
      <c r="BW77" s="1"/>
      <c r="BX77" s="1"/>
      <c r="BY77" s="1"/>
      <c r="BZ77" s="2"/>
      <c r="CA77" s="1"/>
      <c r="CB77" s="1"/>
      <c r="CC77" s="1"/>
      <c r="CD77" s="2"/>
      <c r="CE77" s="1"/>
      <c r="CF77" s="1"/>
      <c r="CG77" s="1"/>
      <c r="CH77" s="2"/>
      <c r="CI77" s="1"/>
      <c r="CJ77" s="1"/>
      <c r="CK77" s="1"/>
      <c r="CL77" s="2"/>
      <c r="CM77" s="1"/>
      <c r="CN77" s="1"/>
      <c r="CO77" s="1"/>
      <c r="CP77" s="2"/>
      <c r="CQ77" s="1"/>
      <c r="CR77" s="1"/>
      <c r="CS77" s="1"/>
      <c r="CT77" s="2"/>
      <c r="CU77" s="1"/>
      <c r="CV77" s="1"/>
      <c r="CW77" s="1"/>
    </row>
    <row r="78" spans="1:176" x14ac:dyDescent="0.3">
      <c r="A78" s="4">
        <v>2009</v>
      </c>
      <c r="B78" s="65" t="s">
        <v>12</v>
      </c>
      <c r="C78" s="47">
        <v>0</v>
      </c>
      <c r="D78" s="9">
        <v>0</v>
      </c>
      <c r="E78" s="48">
        <v>0</v>
      </c>
      <c r="F78" s="47">
        <v>0</v>
      </c>
      <c r="G78" s="9">
        <v>0</v>
      </c>
      <c r="H78" s="48">
        <v>0</v>
      </c>
      <c r="I78" s="47">
        <v>0</v>
      </c>
      <c r="J78" s="9">
        <v>0</v>
      </c>
      <c r="K78" s="48">
        <v>0</v>
      </c>
      <c r="L78" s="47">
        <v>0</v>
      </c>
      <c r="M78" s="9">
        <v>0</v>
      </c>
      <c r="N78" s="48">
        <v>0</v>
      </c>
      <c r="O78" s="47">
        <v>0</v>
      </c>
      <c r="P78" s="9">
        <v>0</v>
      </c>
      <c r="Q78" s="48">
        <v>0</v>
      </c>
      <c r="R78" s="47">
        <v>0</v>
      </c>
      <c r="S78" s="9">
        <v>0</v>
      </c>
      <c r="T78" s="48">
        <v>0</v>
      </c>
      <c r="U78" s="47">
        <v>0</v>
      </c>
      <c r="V78" s="9">
        <v>0</v>
      </c>
      <c r="W78" s="48">
        <v>0</v>
      </c>
      <c r="X78" s="47">
        <v>0</v>
      </c>
      <c r="Y78" s="9">
        <v>0</v>
      </c>
      <c r="Z78" s="48">
        <v>0</v>
      </c>
      <c r="AA78" s="47">
        <v>0</v>
      </c>
      <c r="AB78" s="9">
        <v>0</v>
      </c>
      <c r="AC78" s="48">
        <v>0</v>
      </c>
      <c r="AD78" s="47">
        <v>0</v>
      </c>
      <c r="AE78" s="9">
        <v>0</v>
      </c>
      <c r="AF78" s="48">
        <v>0</v>
      </c>
      <c r="AG78" s="47">
        <v>0</v>
      </c>
      <c r="AH78" s="9">
        <v>0</v>
      </c>
      <c r="AI78" s="48">
        <v>0</v>
      </c>
      <c r="AJ78" s="47">
        <v>0</v>
      </c>
      <c r="AK78" s="9">
        <v>0</v>
      </c>
      <c r="AL78" s="48">
        <v>0</v>
      </c>
      <c r="AM78" s="8">
        <f t="shared" si="5"/>
        <v>0</v>
      </c>
      <c r="AN78" s="16">
        <f t="shared" si="6"/>
        <v>0</v>
      </c>
      <c r="AO78" s="5"/>
      <c r="AP78" s="2"/>
      <c r="AQ78" s="1"/>
      <c r="AR78" s="1"/>
      <c r="AS78" s="1"/>
      <c r="AT78" s="2"/>
      <c r="AU78" s="1"/>
      <c r="AV78" s="1"/>
      <c r="AW78" s="1"/>
      <c r="AX78" s="2"/>
      <c r="AY78" s="1"/>
      <c r="AZ78" s="1"/>
      <c r="BA78" s="1"/>
      <c r="BB78" s="2"/>
      <c r="BC78" s="1"/>
      <c r="BD78" s="1"/>
      <c r="BE78" s="1"/>
      <c r="BF78" s="2"/>
      <c r="BG78" s="1"/>
      <c r="BH78" s="1"/>
      <c r="BI78" s="1"/>
      <c r="BJ78" s="2"/>
      <c r="BK78" s="1"/>
      <c r="BL78" s="1"/>
      <c r="BM78" s="1"/>
      <c r="BN78" s="2"/>
      <c r="BO78" s="1"/>
      <c r="BP78" s="1"/>
      <c r="BQ78" s="1"/>
      <c r="BR78" s="2"/>
      <c r="BS78" s="1"/>
      <c r="BT78" s="1"/>
      <c r="BU78" s="1"/>
      <c r="BV78" s="2"/>
      <c r="BW78" s="1"/>
      <c r="BX78" s="1"/>
      <c r="BY78" s="1"/>
      <c r="BZ78" s="2"/>
      <c r="CA78" s="1"/>
      <c r="CB78" s="1"/>
      <c r="CC78" s="1"/>
      <c r="CD78" s="2"/>
      <c r="CE78" s="1"/>
      <c r="CF78" s="1"/>
      <c r="CG78" s="1"/>
      <c r="CH78" s="2"/>
      <c r="CI78" s="1"/>
      <c r="CJ78" s="1"/>
      <c r="CK78" s="1"/>
      <c r="CL78" s="2"/>
      <c r="CM78" s="1"/>
      <c r="CN78" s="1"/>
      <c r="CO78" s="1"/>
      <c r="CP78" s="2"/>
      <c r="CQ78" s="1"/>
      <c r="CR78" s="1"/>
      <c r="CS78" s="1"/>
      <c r="CT78" s="2"/>
      <c r="CU78" s="1"/>
      <c r="CV78" s="1"/>
      <c r="CW78" s="1"/>
    </row>
    <row r="79" spans="1:176" x14ac:dyDescent="0.3">
      <c r="A79" s="4">
        <v>2009</v>
      </c>
      <c r="B79" s="65" t="s">
        <v>13</v>
      </c>
      <c r="C79" s="47">
        <v>0</v>
      </c>
      <c r="D79" s="9">
        <v>0</v>
      </c>
      <c r="E79" s="48">
        <v>0</v>
      </c>
      <c r="F79" s="47">
        <v>0</v>
      </c>
      <c r="G79" s="9">
        <v>0</v>
      </c>
      <c r="H79" s="48">
        <v>0</v>
      </c>
      <c r="I79" s="47">
        <v>0</v>
      </c>
      <c r="J79" s="9">
        <v>0</v>
      </c>
      <c r="K79" s="48">
        <v>0</v>
      </c>
      <c r="L79" s="47">
        <v>0</v>
      </c>
      <c r="M79" s="9">
        <v>0</v>
      </c>
      <c r="N79" s="48">
        <v>0</v>
      </c>
      <c r="O79" s="47">
        <v>0</v>
      </c>
      <c r="P79" s="9">
        <v>0</v>
      </c>
      <c r="Q79" s="48">
        <v>0</v>
      </c>
      <c r="R79" s="47">
        <v>0</v>
      </c>
      <c r="S79" s="9">
        <v>0</v>
      </c>
      <c r="T79" s="48">
        <v>0</v>
      </c>
      <c r="U79" s="47">
        <v>0</v>
      </c>
      <c r="V79" s="9">
        <v>0</v>
      </c>
      <c r="W79" s="48">
        <v>0</v>
      </c>
      <c r="X79" s="47">
        <v>0</v>
      </c>
      <c r="Y79" s="9">
        <v>0</v>
      </c>
      <c r="Z79" s="48">
        <v>0</v>
      </c>
      <c r="AA79" s="47">
        <v>0</v>
      </c>
      <c r="AB79" s="9">
        <v>0</v>
      </c>
      <c r="AC79" s="48">
        <v>0</v>
      </c>
      <c r="AD79" s="47">
        <v>0</v>
      </c>
      <c r="AE79" s="9">
        <v>0</v>
      </c>
      <c r="AF79" s="48">
        <v>0</v>
      </c>
      <c r="AG79" s="47">
        <v>0</v>
      </c>
      <c r="AH79" s="9">
        <v>0</v>
      </c>
      <c r="AI79" s="48">
        <v>0</v>
      </c>
      <c r="AJ79" s="47">
        <v>0</v>
      </c>
      <c r="AK79" s="9">
        <v>0</v>
      </c>
      <c r="AL79" s="48">
        <v>0</v>
      </c>
      <c r="AM79" s="8">
        <f t="shared" si="5"/>
        <v>0</v>
      </c>
      <c r="AN79" s="16">
        <f t="shared" si="6"/>
        <v>0</v>
      </c>
      <c r="AO79" s="5"/>
      <c r="AP79" s="2"/>
      <c r="AQ79" s="1"/>
      <c r="AR79" s="1"/>
      <c r="AS79" s="1"/>
      <c r="AT79" s="2"/>
      <c r="AU79" s="1"/>
      <c r="AV79" s="1"/>
      <c r="AW79" s="1"/>
      <c r="AX79" s="2"/>
      <c r="AY79" s="1"/>
      <c r="AZ79" s="1"/>
      <c r="BA79" s="1"/>
      <c r="BB79" s="2"/>
      <c r="BC79" s="1"/>
      <c r="BD79" s="1"/>
      <c r="BE79" s="1"/>
      <c r="BF79" s="2"/>
      <c r="BG79" s="1"/>
      <c r="BH79" s="1"/>
      <c r="BI79" s="1"/>
      <c r="BJ79" s="2"/>
      <c r="BK79" s="1"/>
      <c r="BL79" s="1"/>
      <c r="BM79" s="1"/>
      <c r="BN79" s="2"/>
      <c r="BO79" s="1"/>
      <c r="BP79" s="1"/>
      <c r="BQ79" s="1"/>
      <c r="BR79" s="2"/>
      <c r="BS79" s="1"/>
      <c r="BT79" s="1"/>
      <c r="BU79" s="1"/>
      <c r="BV79" s="2"/>
      <c r="BW79" s="1"/>
      <c r="BX79" s="1"/>
      <c r="BY79" s="1"/>
      <c r="BZ79" s="2"/>
      <c r="CA79" s="1"/>
      <c r="CB79" s="1"/>
      <c r="CC79" s="1"/>
      <c r="CD79" s="2"/>
      <c r="CE79" s="1"/>
      <c r="CF79" s="1"/>
      <c r="CG79" s="1"/>
      <c r="CH79" s="2"/>
      <c r="CI79" s="1"/>
      <c r="CJ79" s="1"/>
      <c r="CK79" s="1"/>
      <c r="CL79" s="2"/>
      <c r="CM79" s="1"/>
      <c r="CN79" s="1"/>
      <c r="CO79" s="1"/>
      <c r="CP79" s="2"/>
      <c r="CQ79" s="1"/>
      <c r="CR79" s="1"/>
      <c r="CS79" s="1"/>
      <c r="CT79" s="2"/>
      <c r="CU79" s="1"/>
      <c r="CV79" s="1"/>
      <c r="CW79" s="1"/>
    </row>
    <row r="80" spans="1:176" x14ac:dyDescent="0.3">
      <c r="A80" s="4">
        <v>2009</v>
      </c>
      <c r="B80" s="65" t="s">
        <v>14</v>
      </c>
      <c r="C80" s="47">
        <v>0</v>
      </c>
      <c r="D80" s="9">
        <v>0</v>
      </c>
      <c r="E80" s="48">
        <v>0</v>
      </c>
      <c r="F80" s="47">
        <v>0</v>
      </c>
      <c r="G80" s="9">
        <v>0</v>
      </c>
      <c r="H80" s="48">
        <v>0</v>
      </c>
      <c r="I80" s="47">
        <v>0</v>
      </c>
      <c r="J80" s="9">
        <v>0</v>
      </c>
      <c r="K80" s="48">
        <v>0</v>
      </c>
      <c r="L80" s="47">
        <v>0</v>
      </c>
      <c r="M80" s="9">
        <v>0</v>
      </c>
      <c r="N80" s="48">
        <v>0</v>
      </c>
      <c r="O80" s="47">
        <v>0</v>
      </c>
      <c r="P80" s="9">
        <v>0</v>
      </c>
      <c r="Q80" s="48">
        <v>0</v>
      </c>
      <c r="R80" s="47">
        <v>0</v>
      </c>
      <c r="S80" s="9">
        <v>0</v>
      </c>
      <c r="T80" s="48">
        <v>0</v>
      </c>
      <c r="U80" s="47">
        <v>0</v>
      </c>
      <c r="V80" s="9">
        <v>0</v>
      </c>
      <c r="W80" s="48">
        <v>0</v>
      </c>
      <c r="X80" s="47">
        <v>0</v>
      </c>
      <c r="Y80" s="9">
        <v>0</v>
      </c>
      <c r="Z80" s="48">
        <v>0</v>
      </c>
      <c r="AA80" s="47">
        <v>0</v>
      </c>
      <c r="AB80" s="9">
        <v>0</v>
      </c>
      <c r="AC80" s="48">
        <v>0</v>
      </c>
      <c r="AD80" s="47">
        <v>0</v>
      </c>
      <c r="AE80" s="9">
        <v>0</v>
      </c>
      <c r="AF80" s="48">
        <v>0</v>
      </c>
      <c r="AG80" s="47">
        <v>0</v>
      </c>
      <c r="AH80" s="9">
        <v>0</v>
      </c>
      <c r="AI80" s="48">
        <v>0</v>
      </c>
      <c r="AJ80" s="47">
        <v>0</v>
      </c>
      <c r="AK80" s="9">
        <v>0</v>
      </c>
      <c r="AL80" s="48">
        <v>0</v>
      </c>
      <c r="AM80" s="8">
        <f t="shared" si="5"/>
        <v>0</v>
      </c>
      <c r="AN80" s="16">
        <f t="shared" si="6"/>
        <v>0</v>
      </c>
      <c r="AO80" s="5"/>
      <c r="AP80" s="2"/>
      <c r="AQ80" s="1"/>
      <c r="AR80" s="1"/>
      <c r="AS80" s="1"/>
      <c r="AT80" s="2"/>
      <c r="AU80" s="1"/>
      <c r="AV80" s="1"/>
      <c r="AW80" s="1"/>
      <c r="AX80" s="2"/>
      <c r="AY80" s="1"/>
      <c r="AZ80" s="1"/>
      <c r="BA80" s="1"/>
      <c r="BB80" s="2"/>
      <c r="BC80" s="1"/>
      <c r="BD80" s="1"/>
      <c r="BE80" s="1"/>
      <c r="BF80" s="2"/>
      <c r="BG80" s="1"/>
      <c r="BH80" s="1"/>
      <c r="BI80" s="1"/>
      <c r="BJ80" s="2"/>
      <c r="BK80" s="1"/>
      <c r="BL80" s="1"/>
      <c r="BM80" s="1"/>
      <c r="BN80" s="2"/>
      <c r="BO80" s="1"/>
      <c r="BP80" s="1"/>
      <c r="BQ80" s="1"/>
      <c r="BR80" s="2"/>
      <c r="BS80" s="1"/>
      <c r="BT80" s="1"/>
      <c r="BU80" s="1"/>
      <c r="BV80" s="2"/>
      <c r="BW80" s="1"/>
      <c r="BX80" s="1"/>
      <c r="BY80" s="1"/>
      <c r="BZ80" s="2"/>
      <c r="CA80" s="1"/>
      <c r="CB80" s="1"/>
      <c r="CC80" s="1"/>
      <c r="CD80" s="2"/>
      <c r="CE80" s="1"/>
      <c r="CF80" s="1"/>
      <c r="CG80" s="1"/>
      <c r="CH80" s="2"/>
      <c r="CI80" s="1"/>
      <c r="CJ80" s="1"/>
      <c r="CK80" s="1"/>
      <c r="CL80" s="2"/>
      <c r="CM80" s="1"/>
      <c r="CN80" s="1"/>
      <c r="CO80" s="1"/>
      <c r="CP80" s="2"/>
      <c r="CQ80" s="1"/>
      <c r="CR80" s="1"/>
      <c r="CS80" s="1"/>
      <c r="CT80" s="2"/>
      <c r="CU80" s="1"/>
      <c r="CV80" s="1"/>
      <c r="CW80" s="1"/>
    </row>
    <row r="81" spans="1:176" x14ac:dyDescent="0.3">
      <c r="A81" s="4">
        <v>2009</v>
      </c>
      <c r="B81" s="65" t="s">
        <v>15</v>
      </c>
      <c r="C81" s="47">
        <v>0</v>
      </c>
      <c r="D81" s="9">
        <v>0</v>
      </c>
      <c r="E81" s="48">
        <v>0</v>
      </c>
      <c r="F81" s="47">
        <v>0</v>
      </c>
      <c r="G81" s="9">
        <v>0</v>
      </c>
      <c r="H81" s="48">
        <v>0</v>
      </c>
      <c r="I81" s="47">
        <v>0</v>
      </c>
      <c r="J81" s="9">
        <v>0</v>
      </c>
      <c r="K81" s="48">
        <v>0</v>
      </c>
      <c r="L81" s="47">
        <v>0</v>
      </c>
      <c r="M81" s="9">
        <v>0</v>
      </c>
      <c r="N81" s="48">
        <v>0</v>
      </c>
      <c r="O81" s="47">
        <v>0</v>
      </c>
      <c r="P81" s="9">
        <v>0</v>
      </c>
      <c r="Q81" s="48">
        <v>0</v>
      </c>
      <c r="R81" s="47">
        <v>0</v>
      </c>
      <c r="S81" s="9">
        <v>0</v>
      </c>
      <c r="T81" s="48">
        <v>0</v>
      </c>
      <c r="U81" s="47">
        <v>0</v>
      </c>
      <c r="V81" s="9">
        <v>0</v>
      </c>
      <c r="W81" s="48">
        <v>0</v>
      </c>
      <c r="X81" s="47">
        <v>0</v>
      </c>
      <c r="Y81" s="9">
        <v>0</v>
      </c>
      <c r="Z81" s="48">
        <v>0</v>
      </c>
      <c r="AA81" s="47">
        <v>0</v>
      </c>
      <c r="AB81" s="9">
        <v>0</v>
      </c>
      <c r="AC81" s="48">
        <v>0</v>
      </c>
      <c r="AD81" s="47">
        <v>0</v>
      </c>
      <c r="AE81" s="9">
        <v>0</v>
      </c>
      <c r="AF81" s="48">
        <v>0</v>
      </c>
      <c r="AG81" s="47">
        <v>0</v>
      </c>
      <c r="AH81" s="9">
        <v>0</v>
      </c>
      <c r="AI81" s="48">
        <v>0</v>
      </c>
      <c r="AJ81" s="47">
        <v>0</v>
      </c>
      <c r="AK81" s="9">
        <v>0</v>
      </c>
      <c r="AL81" s="48">
        <v>0</v>
      </c>
      <c r="AM81" s="8">
        <f t="shared" si="5"/>
        <v>0</v>
      </c>
      <c r="AN81" s="16">
        <f t="shared" si="6"/>
        <v>0</v>
      </c>
      <c r="AO81" s="5"/>
      <c r="AP81" s="2"/>
      <c r="AQ81" s="1"/>
      <c r="AR81" s="1"/>
      <c r="AS81" s="1"/>
      <c r="AT81" s="2"/>
      <c r="AU81" s="1"/>
      <c r="AV81" s="1"/>
      <c r="AW81" s="1"/>
      <c r="AX81" s="2"/>
      <c r="AY81" s="1"/>
      <c r="AZ81" s="1"/>
      <c r="BA81" s="1"/>
      <c r="BB81" s="2"/>
      <c r="BC81" s="1"/>
      <c r="BD81" s="1"/>
      <c r="BE81" s="1"/>
      <c r="BF81" s="2"/>
      <c r="BG81" s="1"/>
      <c r="BH81" s="1"/>
      <c r="BI81" s="1"/>
      <c r="BJ81" s="2"/>
      <c r="BK81" s="1"/>
      <c r="BL81" s="1"/>
      <c r="BM81" s="1"/>
      <c r="BN81" s="2"/>
      <c r="BO81" s="1"/>
      <c r="BP81" s="1"/>
      <c r="BQ81" s="1"/>
      <c r="BR81" s="2"/>
      <c r="BS81" s="1"/>
      <c r="BT81" s="1"/>
      <c r="BU81" s="1"/>
      <c r="BV81" s="2"/>
      <c r="BW81" s="1"/>
      <c r="BX81" s="1"/>
      <c r="BY81" s="1"/>
      <c r="BZ81" s="2"/>
      <c r="CA81" s="1"/>
      <c r="CB81" s="1"/>
      <c r="CC81" s="1"/>
      <c r="CD81" s="2"/>
      <c r="CE81" s="1"/>
      <c r="CF81" s="1"/>
      <c r="CG81" s="1"/>
      <c r="CH81" s="2"/>
      <c r="CI81" s="1"/>
      <c r="CJ81" s="1"/>
      <c r="CK81" s="1"/>
      <c r="CL81" s="2"/>
      <c r="CM81" s="1"/>
      <c r="CN81" s="1"/>
      <c r="CO81" s="1"/>
      <c r="CP81" s="2"/>
      <c r="CQ81" s="1"/>
      <c r="CR81" s="1"/>
      <c r="CS81" s="1"/>
      <c r="CT81" s="2"/>
      <c r="CU81" s="1"/>
      <c r="CV81" s="1"/>
      <c r="CW81" s="1"/>
    </row>
    <row r="82" spans="1:176" x14ac:dyDescent="0.3">
      <c r="A82" s="4">
        <v>2009</v>
      </c>
      <c r="B82" s="65" t="s">
        <v>16</v>
      </c>
      <c r="C82" s="47">
        <v>0</v>
      </c>
      <c r="D82" s="9">
        <v>0</v>
      </c>
      <c r="E82" s="48">
        <v>0</v>
      </c>
      <c r="F82" s="47">
        <v>0</v>
      </c>
      <c r="G82" s="9">
        <v>0</v>
      </c>
      <c r="H82" s="48">
        <v>0</v>
      </c>
      <c r="I82" s="47">
        <v>0</v>
      </c>
      <c r="J82" s="9">
        <v>0</v>
      </c>
      <c r="K82" s="48">
        <v>0</v>
      </c>
      <c r="L82" s="47">
        <v>0</v>
      </c>
      <c r="M82" s="9">
        <v>0</v>
      </c>
      <c r="N82" s="48">
        <v>0</v>
      </c>
      <c r="O82" s="47">
        <v>0</v>
      </c>
      <c r="P82" s="9">
        <v>0</v>
      </c>
      <c r="Q82" s="48">
        <v>0</v>
      </c>
      <c r="R82" s="47">
        <v>0</v>
      </c>
      <c r="S82" s="9">
        <v>0</v>
      </c>
      <c r="T82" s="48">
        <v>0</v>
      </c>
      <c r="U82" s="47">
        <v>0</v>
      </c>
      <c r="V82" s="9">
        <v>0</v>
      </c>
      <c r="W82" s="48">
        <v>0</v>
      </c>
      <c r="X82" s="47">
        <v>0</v>
      </c>
      <c r="Y82" s="9">
        <v>0</v>
      </c>
      <c r="Z82" s="48">
        <v>0</v>
      </c>
      <c r="AA82" s="47">
        <v>0</v>
      </c>
      <c r="AB82" s="9">
        <v>0</v>
      </c>
      <c r="AC82" s="48">
        <v>0</v>
      </c>
      <c r="AD82" s="47">
        <v>0</v>
      </c>
      <c r="AE82" s="9">
        <v>0</v>
      </c>
      <c r="AF82" s="48">
        <v>0</v>
      </c>
      <c r="AG82" s="47">
        <v>0</v>
      </c>
      <c r="AH82" s="9">
        <v>0</v>
      </c>
      <c r="AI82" s="48">
        <v>0</v>
      </c>
      <c r="AJ82" s="47">
        <v>0</v>
      </c>
      <c r="AK82" s="9">
        <v>0</v>
      </c>
      <c r="AL82" s="48">
        <v>0</v>
      </c>
      <c r="AM82" s="8">
        <f t="shared" si="5"/>
        <v>0</v>
      </c>
      <c r="AN82" s="16">
        <f t="shared" si="6"/>
        <v>0</v>
      </c>
      <c r="AO82" s="5"/>
      <c r="AP82" s="2"/>
      <c r="AQ82" s="1"/>
      <c r="AR82" s="1"/>
      <c r="AS82" s="1"/>
      <c r="AT82" s="2"/>
      <c r="AU82" s="1"/>
      <c r="AV82" s="1"/>
      <c r="AW82" s="1"/>
      <c r="AX82" s="2"/>
      <c r="AY82" s="1"/>
      <c r="AZ82" s="1"/>
      <c r="BA82" s="1"/>
      <c r="BB82" s="2"/>
      <c r="BC82" s="1"/>
      <c r="BD82" s="1"/>
      <c r="BE82" s="1"/>
      <c r="BF82" s="2"/>
      <c r="BG82" s="1"/>
      <c r="BH82" s="1"/>
      <c r="BI82" s="1"/>
      <c r="BJ82" s="2"/>
      <c r="BK82" s="1"/>
      <c r="BL82" s="1"/>
      <c r="BM82" s="1"/>
      <c r="BN82" s="2"/>
      <c r="BO82" s="1"/>
      <c r="BP82" s="1"/>
      <c r="BQ82" s="1"/>
      <c r="BR82" s="2"/>
      <c r="BS82" s="1"/>
      <c r="BT82" s="1"/>
      <c r="BU82" s="1"/>
      <c r="BV82" s="2"/>
      <c r="BW82" s="1"/>
      <c r="BX82" s="1"/>
      <c r="BY82" s="1"/>
      <c r="BZ82" s="2"/>
      <c r="CA82" s="1"/>
      <c r="CB82" s="1"/>
      <c r="CC82" s="1"/>
      <c r="CD82" s="2"/>
      <c r="CE82" s="1"/>
      <c r="CF82" s="1"/>
      <c r="CG82" s="1"/>
      <c r="CH82" s="2"/>
      <c r="CI82" s="1"/>
      <c r="CJ82" s="1"/>
      <c r="CK82" s="1"/>
      <c r="CL82" s="2"/>
      <c r="CM82" s="1"/>
      <c r="CN82" s="1"/>
      <c r="CO82" s="1"/>
      <c r="CP82" s="2"/>
      <c r="CQ82" s="1"/>
      <c r="CR82" s="1"/>
      <c r="CS82" s="1"/>
      <c r="CT82" s="2"/>
      <c r="CU82" s="1"/>
      <c r="CV82" s="1"/>
      <c r="CW82" s="1"/>
    </row>
    <row r="83" spans="1:176" ht="15" thickBot="1" x14ac:dyDescent="0.35">
      <c r="A83" s="39"/>
      <c r="B83" s="66" t="s">
        <v>17</v>
      </c>
      <c r="C83" s="61">
        <f>SUM(C71:C82)</f>
        <v>0</v>
      </c>
      <c r="D83" s="40">
        <f>SUM(D71:D82)</f>
        <v>0</v>
      </c>
      <c r="E83" s="62"/>
      <c r="F83" s="61">
        <f>SUM(F71:F82)</f>
        <v>0</v>
      </c>
      <c r="G83" s="40">
        <f>SUM(G71:G82)</f>
        <v>0</v>
      </c>
      <c r="H83" s="62"/>
      <c r="I83" s="61">
        <f>SUM(I71:I82)</f>
        <v>0</v>
      </c>
      <c r="J83" s="40">
        <f>SUM(J71:J82)</f>
        <v>0</v>
      </c>
      <c r="K83" s="62"/>
      <c r="L83" s="61">
        <f>SUM(L71:L82)</f>
        <v>0</v>
      </c>
      <c r="M83" s="40">
        <f>SUM(M71:M82)</f>
        <v>0</v>
      </c>
      <c r="N83" s="62"/>
      <c r="O83" s="61">
        <f>SUM(O71:O82)</f>
        <v>0</v>
      </c>
      <c r="P83" s="40">
        <f>SUM(P71:P82)</f>
        <v>0</v>
      </c>
      <c r="Q83" s="62"/>
      <c r="R83" s="61">
        <f>SUM(R71:R82)</f>
        <v>0</v>
      </c>
      <c r="S83" s="40">
        <f>SUM(S71:S82)</f>
        <v>0</v>
      </c>
      <c r="T83" s="62"/>
      <c r="U83" s="61">
        <f>SUM(U71:U82)</f>
        <v>0</v>
      </c>
      <c r="V83" s="40">
        <f>SUM(V71:V82)</f>
        <v>0</v>
      </c>
      <c r="W83" s="62"/>
      <c r="X83" s="61">
        <f>SUM(X71:X82)</f>
        <v>0</v>
      </c>
      <c r="Y83" s="40">
        <f>SUM(Y71:Y82)</f>
        <v>0</v>
      </c>
      <c r="Z83" s="62"/>
      <c r="AA83" s="61">
        <f>SUM(AA71:AA82)</f>
        <v>0</v>
      </c>
      <c r="AB83" s="40">
        <f>SUM(AB71:AB82)</f>
        <v>0</v>
      </c>
      <c r="AC83" s="62"/>
      <c r="AD83" s="61">
        <f>SUM(AD71:AD82)</f>
        <v>0</v>
      </c>
      <c r="AE83" s="40">
        <f>SUM(AE71:AE82)</f>
        <v>0</v>
      </c>
      <c r="AF83" s="62"/>
      <c r="AG83" s="61">
        <f>SUM(AG71:AG82)</f>
        <v>0</v>
      </c>
      <c r="AH83" s="40">
        <f>SUM(AH71:AH82)</f>
        <v>0</v>
      </c>
      <c r="AI83" s="62"/>
      <c r="AJ83" s="61">
        <f>SUM(AJ71:AJ82)</f>
        <v>8</v>
      </c>
      <c r="AK83" s="40">
        <f>SUM(AK71:AK82)</f>
        <v>85</v>
      </c>
      <c r="AL83" s="62"/>
      <c r="AM83" s="41">
        <f t="shared" si="5"/>
        <v>8</v>
      </c>
      <c r="AN83" s="42">
        <f t="shared" si="6"/>
        <v>85</v>
      </c>
      <c r="AO83" s="5"/>
      <c r="AP83" s="2"/>
      <c r="AQ83" s="1"/>
      <c r="AR83" s="1"/>
      <c r="AS83" s="1"/>
      <c r="AT83" s="2"/>
      <c r="AU83" s="1"/>
      <c r="AV83" s="1"/>
      <c r="AW83" s="1"/>
      <c r="AX83" s="2"/>
      <c r="AY83" s="1"/>
      <c r="AZ83" s="1"/>
      <c r="BA83" s="1"/>
      <c r="BB83" s="2"/>
      <c r="BC83" s="1"/>
      <c r="BD83" s="1"/>
      <c r="BE83" s="1"/>
      <c r="BF83" s="2"/>
      <c r="BG83" s="1"/>
      <c r="BH83" s="1"/>
      <c r="BI83" s="1"/>
      <c r="BJ83" s="2"/>
      <c r="BK83" s="1"/>
      <c r="BL83" s="1"/>
      <c r="BM83" s="1"/>
      <c r="BN83" s="2"/>
      <c r="BO83" s="1"/>
      <c r="BP83" s="1"/>
      <c r="BQ83" s="1"/>
      <c r="BR83" s="2"/>
      <c r="BS83" s="1"/>
      <c r="BT83" s="1"/>
      <c r="BU83" s="1"/>
      <c r="BV83" s="2"/>
      <c r="BW83" s="1"/>
      <c r="BX83" s="1"/>
      <c r="BY83" s="1"/>
      <c r="BZ83" s="2"/>
      <c r="CA83" s="1"/>
      <c r="CB83" s="1"/>
      <c r="CC83" s="1"/>
      <c r="CD83" s="2"/>
      <c r="CE83" s="1"/>
      <c r="CF83" s="1"/>
      <c r="CG83" s="1"/>
      <c r="CH83" s="2"/>
      <c r="CI83" s="1"/>
      <c r="CJ83" s="1"/>
      <c r="CK83" s="1"/>
      <c r="CL83" s="2"/>
      <c r="CM83" s="1"/>
      <c r="CN83" s="1"/>
      <c r="CO83" s="1"/>
      <c r="CP83" s="2"/>
      <c r="CQ83" s="1"/>
      <c r="CR83" s="1"/>
      <c r="CS83" s="1"/>
      <c r="CT83" s="2"/>
      <c r="CU83" s="1"/>
      <c r="CV83" s="1"/>
      <c r="CW83" s="1"/>
      <c r="DB83" s="3"/>
      <c r="DG83" s="3"/>
      <c r="DL83" s="3"/>
      <c r="DQ83" s="3"/>
      <c r="DV83" s="3"/>
      <c r="EA83" s="3"/>
      <c r="EF83" s="3"/>
      <c r="EK83" s="3"/>
      <c r="EP83" s="3"/>
      <c r="EU83" s="3"/>
      <c r="EZ83" s="3"/>
      <c r="FE83" s="3"/>
      <c r="FJ83" s="3"/>
      <c r="FO83" s="3"/>
      <c r="FT83" s="3"/>
    </row>
    <row r="84" spans="1:176" x14ac:dyDescent="0.3">
      <c r="A84" s="4">
        <v>2010</v>
      </c>
      <c r="B84" s="65" t="s">
        <v>5</v>
      </c>
      <c r="C84" s="47">
        <v>0</v>
      </c>
      <c r="D84" s="9">
        <v>0</v>
      </c>
      <c r="E84" s="48">
        <v>0</v>
      </c>
      <c r="F84" s="47">
        <v>0</v>
      </c>
      <c r="G84" s="9">
        <v>0</v>
      </c>
      <c r="H84" s="48">
        <v>0</v>
      </c>
      <c r="I84" s="47">
        <v>0</v>
      </c>
      <c r="J84" s="9">
        <v>0</v>
      </c>
      <c r="K84" s="48">
        <v>0</v>
      </c>
      <c r="L84" s="47">
        <v>0</v>
      </c>
      <c r="M84" s="9">
        <v>0</v>
      </c>
      <c r="N84" s="48">
        <v>0</v>
      </c>
      <c r="O84" s="47">
        <v>0</v>
      </c>
      <c r="P84" s="9">
        <v>0</v>
      </c>
      <c r="Q84" s="48">
        <v>0</v>
      </c>
      <c r="R84" s="47">
        <v>0</v>
      </c>
      <c r="S84" s="9">
        <v>0</v>
      </c>
      <c r="T84" s="48">
        <v>0</v>
      </c>
      <c r="U84" s="47">
        <v>0</v>
      </c>
      <c r="V84" s="9">
        <v>0</v>
      </c>
      <c r="W84" s="48">
        <v>0</v>
      </c>
      <c r="X84" s="47">
        <v>0</v>
      </c>
      <c r="Y84" s="9">
        <v>0</v>
      </c>
      <c r="Z84" s="48">
        <v>0</v>
      </c>
      <c r="AA84" s="47">
        <v>0</v>
      </c>
      <c r="AB84" s="9">
        <v>0</v>
      </c>
      <c r="AC84" s="48">
        <v>0</v>
      </c>
      <c r="AD84" s="47">
        <v>0</v>
      </c>
      <c r="AE84" s="9">
        <v>0</v>
      </c>
      <c r="AF84" s="48">
        <v>0</v>
      </c>
      <c r="AG84" s="47">
        <v>0</v>
      </c>
      <c r="AH84" s="9">
        <v>0</v>
      </c>
      <c r="AI84" s="48">
        <v>0</v>
      </c>
      <c r="AJ84" s="47">
        <v>0</v>
      </c>
      <c r="AK84" s="9">
        <v>0</v>
      </c>
      <c r="AL84" s="48">
        <v>0</v>
      </c>
      <c r="AM84" s="8">
        <f t="shared" si="5"/>
        <v>0</v>
      </c>
      <c r="AN84" s="16">
        <f t="shared" si="6"/>
        <v>0</v>
      </c>
      <c r="AO84" s="5"/>
      <c r="AP84" s="2"/>
      <c r="AQ84" s="1"/>
      <c r="AR84" s="1"/>
      <c r="AS84" s="1"/>
      <c r="AT84" s="2"/>
      <c r="AU84" s="1"/>
      <c r="AV84" s="1"/>
      <c r="AW84" s="1"/>
      <c r="AX84" s="2"/>
      <c r="AY84" s="1"/>
      <c r="AZ84" s="1"/>
      <c r="BA84" s="1"/>
      <c r="BB84" s="2"/>
      <c r="BC84" s="1"/>
      <c r="BD84" s="1"/>
      <c r="BE84" s="1"/>
      <c r="BF84" s="2"/>
      <c r="BG84" s="1"/>
      <c r="BH84" s="1"/>
      <c r="BI84" s="1"/>
      <c r="BJ84" s="2"/>
      <c r="BK84" s="1"/>
      <c r="BL84" s="1"/>
      <c r="BM84" s="1"/>
      <c r="BN84" s="2"/>
      <c r="BO84" s="1"/>
      <c r="BP84" s="1"/>
      <c r="BQ84" s="1"/>
      <c r="BR84" s="2"/>
      <c r="BS84" s="1"/>
      <c r="BT84" s="1"/>
      <c r="BU84" s="1"/>
      <c r="BV84" s="2"/>
      <c r="BW84" s="1"/>
      <c r="BX84" s="1"/>
      <c r="BY84" s="1"/>
      <c r="BZ84" s="2"/>
      <c r="CA84" s="1"/>
      <c r="CB84" s="1"/>
      <c r="CC84" s="1"/>
      <c r="CD84" s="2"/>
      <c r="CE84" s="1"/>
      <c r="CF84" s="1"/>
      <c r="CG84" s="1"/>
      <c r="CH84" s="2"/>
      <c r="CI84" s="1"/>
      <c r="CJ84" s="1"/>
      <c r="CK84" s="1"/>
      <c r="CL84" s="2"/>
      <c r="CM84" s="1"/>
      <c r="CN84" s="1"/>
      <c r="CO84" s="1"/>
      <c r="CP84" s="2"/>
      <c r="CQ84" s="1"/>
      <c r="CR84" s="1"/>
      <c r="CS84" s="1"/>
      <c r="CT84" s="2"/>
      <c r="CU84" s="1"/>
      <c r="CV84" s="1"/>
      <c r="CW84" s="1"/>
    </row>
    <row r="85" spans="1:176" x14ac:dyDescent="0.3">
      <c r="A85" s="4">
        <v>2010</v>
      </c>
      <c r="B85" s="65" t="s">
        <v>6</v>
      </c>
      <c r="C85" s="47">
        <v>0</v>
      </c>
      <c r="D85" s="9">
        <v>0</v>
      </c>
      <c r="E85" s="48">
        <v>0</v>
      </c>
      <c r="F85" s="47">
        <v>0</v>
      </c>
      <c r="G85" s="9">
        <v>0</v>
      </c>
      <c r="H85" s="48">
        <v>0</v>
      </c>
      <c r="I85" s="47">
        <v>0</v>
      </c>
      <c r="J85" s="9">
        <v>0</v>
      </c>
      <c r="K85" s="48">
        <v>0</v>
      </c>
      <c r="L85" s="47">
        <v>0</v>
      </c>
      <c r="M85" s="9">
        <v>0</v>
      </c>
      <c r="N85" s="48">
        <v>0</v>
      </c>
      <c r="O85" s="47">
        <v>0</v>
      </c>
      <c r="P85" s="9">
        <v>0</v>
      </c>
      <c r="Q85" s="48">
        <v>0</v>
      </c>
      <c r="R85" s="47">
        <v>0</v>
      </c>
      <c r="S85" s="9">
        <v>0</v>
      </c>
      <c r="T85" s="48">
        <v>0</v>
      </c>
      <c r="U85" s="47">
        <v>0</v>
      </c>
      <c r="V85" s="9">
        <v>0</v>
      </c>
      <c r="W85" s="48">
        <v>0</v>
      </c>
      <c r="X85" s="47">
        <v>0</v>
      </c>
      <c r="Y85" s="9">
        <v>0</v>
      </c>
      <c r="Z85" s="48">
        <v>0</v>
      </c>
      <c r="AA85" s="47">
        <v>0</v>
      </c>
      <c r="AB85" s="9">
        <v>0</v>
      </c>
      <c r="AC85" s="48">
        <v>0</v>
      </c>
      <c r="AD85" s="47">
        <v>0</v>
      </c>
      <c r="AE85" s="9">
        <v>0</v>
      </c>
      <c r="AF85" s="48">
        <v>0</v>
      </c>
      <c r="AG85" s="47">
        <v>0</v>
      </c>
      <c r="AH85" s="9">
        <v>0</v>
      </c>
      <c r="AI85" s="48">
        <v>0</v>
      </c>
      <c r="AJ85" s="47">
        <v>0</v>
      </c>
      <c r="AK85" s="9">
        <v>0</v>
      </c>
      <c r="AL85" s="48">
        <v>0</v>
      </c>
      <c r="AM85" s="8">
        <f t="shared" si="5"/>
        <v>0</v>
      </c>
      <c r="AN85" s="16">
        <f t="shared" si="6"/>
        <v>0</v>
      </c>
      <c r="AO85" s="5"/>
      <c r="AP85" s="2"/>
      <c r="AQ85" s="1"/>
      <c r="AR85" s="1"/>
      <c r="AS85" s="1"/>
      <c r="AT85" s="2"/>
      <c r="AU85" s="1"/>
      <c r="AV85" s="1"/>
      <c r="AW85" s="1"/>
      <c r="AX85" s="2"/>
      <c r="AY85" s="1"/>
      <c r="AZ85" s="1"/>
      <c r="BA85" s="1"/>
      <c r="BB85" s="2"/>
      <c r="BC85" s="1"/>
      <c r="BD85" s="1"/>
      <c r="BE85" s="1"/>
      <c r="BF85" s="2"/>
      <c r="BG85" s="1"/>
      <c r="BH85" s="1"/>
      <c r="BI85" s="1"/>
      <c r="BJ85" s="2"/>
      <c r="BK85" s="1"/>
      <c r="BL85" s="1"/>
      <c r="BM85" s="1"/>
      <c r="BN85" s="2"/>
      <c r="BO85" s="1"/>
      <c r="BP85" s="1"/>
      <c r="BQ85" s="1"/>
      <c r="BR85" s="2"/>
      <c r="BS85" s="1"/>
      <c r="BT85" s="1"/>
      <c r="BU85" s="1"/>
      <c r="BV85" s="2"/>
      <c r="BW85" s="1"/>
      <c r="BX85" s="1"/>
      <c r="BY85" s="1"/>
      <c r="BZ85" s="2"/>
      <c r="CA85" s="1"/>
      <c r="CB85" s="1"/>
      <c r="CC85" s="1"/>
      <c r="CD85" s="2"/>
      <c r="CE85" s="1"/>
      <c r="CF85" s="1"/>
      <c r="CG85" s="1"/>
      <c r="CH85" s="2"/>
      <c r="CI85" s="1"/>
      <c r="CJ85" s="1"/>
      <c r="CK85" s="1"/>
      <c r="CL85" s="2"/>
      <c r="CM85" s="1"/>
      <c r="CN85" s="1"/>
      <c r="CO85" s="1"/>
      <c r="CP85" s="2"/>
      <c r="CQ85" s="1"/>
      <c r="CR85" s="1"/>
      <c r="CS85" s="1"/>
      <c r="CT85" s="2"/>
      <c r="CU85" s="1"/>
      <c r="CV85" s="1"/>
      <c r="CW85" s="1"/>
    </row>
    <row r="86" spans="1:176" x14ac:dyDescent="0.3">
      <c r="A86" s="4">
        <v>2010</v>
      </c>
      <c r="B86" s="65" t="s">
        <v>7</v>
      </c>
      <c r="C86" s="47">
        <v>0</v>
      </c>
      <c r="D86" s="9">
        <v>0</v>
      </c>
      <c r="E86" s="48">
        <v>0</v>
      </c>
      <c r="F86" s="47">
        <v>0</v>
      </c>
      <c r="G86" s="9">
        <v>0</v>
      </c>
      <c r="H86" s="48">
        <v>0</v>
      </c>
      <c r="I86" s="47">
        <v>0</v>
      </c>
      <c r="J86" s="9">
        <v>0</v>
      </c>
      <c r="K86" s="48">
        <v>0</v>
      </c>
      <c r="L86" s="47">
        <v>0</v>
      </c>
      <c r="M86" s="9">
        <v>0</v>
      </c>
      <c r="N86" s="48">
        <v>0</v>
      </c>
      <c r="O86" s="47">
        <v>0</v>
      </c>
      <c r="P86" s="9">
        <v>0</v>
      </c>
      <c r="Q86" s="48">
        <v>0</v>
      </c>
      <c r="R86" s="47">
        <v>0</v>
      </c>
      <c r="S86" s="9">
        <v>0</v>
      </c>
      <c r="T86" s="48">
        <v>0</v>
      </c>
      <c r="U86" s="47">
        <v>0</v>
      </c>
      <c r="V86" s="9">
        <v>0</v>
      </c>
      <c r="W86" s="48">
        <v>0</v>
      </c>
      <c r="X86" s="47">
        <v>0</v>
      </c>
      <c r="Y86" s="9">
        <v>0</v>
      </c>
      <c r="Z86" s="48">
        <v>0</v>
      </c>
      <c r="AA86" s="47">
        <v>0</v>
      </c>
      <c r="AB86" s="9">
        <v>0</v>
      </c>
      <c r="AC86" s="48">
        <v>0</v>
      </c>
      <c r="AD86" s="47">
        <v>0</v>
      </c>
      <c r="AE86" s="9">
        <v>0</v>
      </c>
      <c r="AF86" s="48">
        <v>0</v>
      </c>
      <c r="AG86" s="47">
        <v>0</v>
      </c>
      <c r="AH86" s="9">
        <v>0</v>
      </c>
      <c r="AI86" s="48">
        <v>0</v>
      </c>
      <c r="AJ86" s="47">
        <v>0</v>
      </c>
      <c r="AK86" s="9">
        <v>0</v>
      </c>
      <c r="AL86" s="48">
        <v>0</v>
      </c>
      <c r="AM86" s="8">
        <f t="shared" si="5"/>
        <v>0</v>
      </c>
      <c r="AN86" s="16">
        <f t="shared" si="6"/>
        <v>0</v>
      </c>
      <c r="AO86" s="5"/>
      <c r="AP86" s="2"/>
      <c r="AQ86" s="1"/>
      <c r="AR86" s="1"/>
      <c r="AS86" s="1"/>
      <c r="AT86" s="2"/>
      <c r="AU86" s="1"/>
      <c r="AV86" s="1"/>
      <c r="AW86" s="1"/>
      <c r="AX86" s="2"/>
      <c r="AY86" s="1"/>
      <c r="AZ86" s="1"/>
      <c r="BA86" s="1"/>
      <c r="BB86" s="2"/>
      <c r="BC86" s="1"/>
      <c r="BD86" s="1"/>
      <c r="BE86" s="1"/>
      <c r="BF86" s="2"/>
      <c r="BG86" s="1"/>
      <c r="BH86" s="1"/>
      <c r="BI86" s="1"/>
      <c r="BJ86" s="2"/>
      <c r="BK86" s="1"/>
      <c r="BL86" s="1"/>
      <c r="BM86" s="1"/>
      <c r="BN86" s="2"/>
      <c r="BO86" s="1"/>
      <c r="BP86" s="1"/>
      <c r="BQ86" s="1"/>
      <c r="BR86" s="2"/>
      <c r="BS86" s="1"/>
      <c r="BT86" s="1"/>
      <c r="BU86" s="1"/>
      <c r="BV86" s="2"/>
      <c r="BW86" s="1"/>
      <c r="BX86" s="1"/>
      <c r="BY86" s="1"/>
      <c r="BZ86" s="2"/>
      <c r="CA86" s="1"/>
      <c r="CB86" s="1"/>
      <c r="CC86" s="1"/>
      <c r="CD86" s="2"/>
      <c r="CE86" s="1"/>
      <c r="CF86" s="1"/>
      <c r="CG86" s="1"/>
      <c r="CH86" s="2"/>
      <c r="CI86" s="1"/>
      <c r="CJ86" s="1"/>
      <c r="CK86" s="1"/>
      <c r="CL86" s="2"/>
      <c r="CM86" s="1"/>
      <c r="CN86" s="1"/>
      <c r="CO86" s="1"/>
      <c r="CP86" s="2"/>
      <c r="CQ86" s="1"/>
      <c r="CR86" s="1"/>
      <c r="CS86" s="1"/>
      <c r="CT86" s="2"/>
      <c r="CU86" s="1"/>
      <c r="CV86" s="1"/>
      <c r="CW86" s="1"/>
    </row>
    <row r="87" spans="1:176" x14ac:dyDescent="0.3">
      <c r="A87" s="4">
        <v>2010</v>
      </c>
      <c r="B87" s="65" t="s">
        <v>8</v>
      </c>
      <c r="C87" s="47">
        <v>0</v>
      </c>
      <c r="D87" s="9">
        <v>0</v>
      </c>
      <c r="E87" s="48">
        <v>0</v>
      </c>
      <c r="F87" s="47">
        <v>0</v>
      </c>
      <c r="G87" s="9">
        <v>0</v>
      </c>
      <c r="H87" s="48">
        <v>0</v>
      </c>
      <c r="I87" s="47">
        <v>0</v>
      </c>
      <c r="J87" s="9">
        <v>0</v>
      </c>
      <c r="K87" s="48">
        <v>0</v>
      </c>
      <c r="L87" s="47">
        <v>0</v>
      </c>
      <c r="M87" s="9">
        <v>0</v>
      </c>
      <c r="N87" s="48">
        <v>0</v>
      </c>
      <c r="O87" s="47">
        <v>0</v>
      </c>
      <c r="P87" s="9">
        <v>0</v>
      </c>
      <c r="Q87" s="48">
        <v>0</v>
      </c>
      <c r="R87" s="47">
        <v>0</v>
      </c>
      <c r="S87" s="9">
        <v>0</v>
      </c>
      <c r="T87" s="48">
        <v>0</v>
      </c>
      <c r="U87" s="47">
        <v>0</v>
      </c>
      <c r="V87" s="9">
        <v>0</v>
      </c>
      <c r="W87" s="48">
        <v>0</v>
      </c>
      <c r="X87" s="47">
        <v>0</v>
      </c>
      <c r="Y87" s="9">
        <v>0</v>
      </c>
      <c r="Z87" s="48">
        <v>0</v>
      </c>
      <c r="AA87" s="47">
        <v>0</v>
      </c>
      <c r="AB87" s="9">
        <v>0</v>
      </c>
      <c r="AC87" s="48">
        <v>0</v>
      </c>
      <c r="AD87" s="47">
        <v>0</v>
      </c>
      <c r="AE87" s="9">
        <v>0</v>
      </c>
      <c r="AF87" s="48">
        <v>0</v>
      </c>
      <c r="AG87" s="47">
        <v>0</v>
      </c>
      <c r="AH87" s="9">
        <v>0</v>
      </c>
      <c r="AI87" s="48">
        <v>0</v>
      </c>
      <c r="AJ87" s="47">
        <v>0</v>
      </c>
      <c r="AK87" s="9">
        <v>0</v>
      </c>
      <c r="AL87" s="48">
        <v>0</v>
      </c>
      <c r="AM87" s="8">
        <f t="shared" si="5"/>
        <v>0</v>
      </c>
      <c r="AN87" s="16">
        <f t="shared" si="6"/>
        <v>0</v>
      </c>
      <c r="AO87" s="5"/>
      <c r="AP87" s="2"/>
      <c r="AQ87" s="1"/>
      <c r="AR87" s="1"/>
      <c r="AS87" s="1"/>
      <c r="AT87" s="2"/>
      <c r="AU87" s="1"/>
      <c r="AV87" s="1"/>
      <c r="AW87" s="1"/>
      <c r="AX87" s="2"/>
      <c r="AY87" s="1"/>
      <c r="AZ87" s="1"/>
      <c r="BA87" s="1"/>
      <c r="BB87" s="2"/>
      <c r="BC87" s="1"/>
      <c r="BD87" s="1"/>
      <c r="BE87" s="1"/>
      <c r="BF87" s="2"/>
      <c r="BG87" s="1"/>
      <c r="BH87" s="1"/>
      <c r="BI87" s="1"/>
      <c r="BJ87" s="2"/>
      <c r="BK87" s="1"/>
      <c r="BL87" s="1"/>
      <c r="BM87" s="1"/>
      <c r="BN87" s="2"/>
      <c r="BO87" s="1"/>
      <c r="BP87" s="1"/>
      <c r="BQ87" s="1"/>
      <c r="BR87" s="2"/>
      <c r="BS87" s="1"/>
      <c r="BT87" s="1"/>
      <c r="BU87" s="1"/>
      <c r="BV87" s="2"/>
      <c r="BW87" s="1"/>
      <c r="BX87" s="1"/>
      <c r="BY87" s="1"/>
      <c r="BZ87" s="2"/>
      <c r="CA87" s="1"/>
      <c r="CB87" s="1"/>
      <c r="CC87" s="1"/>
      <c r="CD87" s="2"/>
      <c r="CE87" s="1"/>
      <c r="CF87" s="1"/>
      <c r="CG87" s="1"/>
      <c r="CH87" s="2"/>
      <c r="CI87" s="1"/>
      <c r="CJ87" s="1"/>
      <c r="CK87" s="1"/>
      <c r="CL87" s="2"/>
      <c r="CM87" s="1"/>
      <c r="CN87" s="1"/>
      <c r="CO87" s="1"/>
      <c r="CP87" s="2"/>
      <c r="CQ87" s="1"/>
      <c r="CR87" s="1"/>
      <c r="CS87" s="1"/>
      <c r="CT87" s="2"/>
      <c r="CU87" s="1"/>
      <c r="CV87" s="1"/>
      <c r="CW87" s="1"/>
    </row>
    <row r="88" spans="1:176" x14ac:dyDescent="0.3">
      <c r="A88" s="4">
        <v>2010</v>
      </c>
      <c r="B88" s="65" t="s">
        <v>9</v>
      </c>
      <c r="C88" s="47">
        <v>0</v>
      </c>
      <c r="D88" s="9">
        <v>0</v>
      </c>
      <c r="E88" s="48">
        <v>0</v>
      </c>
      <c r="F88" s="47">
        <v>0</v>
      </c>
      <c r="G88" s="9">
        <v>0</v>
      </c>
      <c r="H88" s="48">
        <v>0</v>
      </c>
      <c r="I88" s="47">
        <v>0</v>
      </c>
      <c r="J88" s="9">
        <v>0</v>
      </c>
      <c r="K88" s="48">
        <v>0</v>
      </c>
      <c r="L88" s="47">
        <v>0</v>
      </c>
      <c r="M88" s="9">
        <v>0</v>
      </c>
      <c r="N88" s="48">
        <v>0</v>
      </c>
      <c r="O88" s="47">
        <v>0</v>
      </c>
      <c r="P88" s="9">
        <v>0</v>
      </c>
      <c r="Q88" s="48">
        <v>0</v>
      </c>
      <c r="R88" s="47">
        <v>0</v>
      </c>
      <c r="S88" s="9">
        <v>0</v>
      </c>
      <c r="T88" s="48">
        <v>0</v>
      </c>
      <c r="U88" s="47">
        <v>0</v>
      </c>
      <c r="V88" s="9">
        <v>0</v>
      </c>
      <c r="W88" s="48">
        <v>0</v>
      </c>
      <c r="X88" s="47">
        <v>0</v>
      </c>
      <c r="Y88" s="9">
        <v>0</v>
      </c>
      <c r="Z88" s="48">
        <v>0</v>
      </c>
      <c r="AA88" s="47">
        <v>0</v>
      </c>
      <c r="AB88" s="9">
        <v>0</v>
      </c>
      <c r="AC88" s="48">
        <v>0</v>
      </c>
      <c r="AD88" s="47">
        <v>0</v>
      </c>
      <c r="AE88" s="9">
        <v>0</v>
      </c>
      <c r="AF88" s="48">
        <v>0</v>
      </c>
      <c r="AG88" s="47">
        <v>0</v>
      </c>
      <c r="AH88" s="9">
        <v>0</v>
      </c>
      <c r="AI88" s="48">
        <v>0</v>
      </c>
      <c r="AJ88" s="47">
        <v>0</v>
      </c>
      <c r="AK88" s="9">
        <v>0</v>
      </c>
      <c r="AL88" s="48">
        <v>0</v>
      </c>
      <c r="AM88" s="8">
        <f t="shared" si="5"/>
        <v>0</v>
      </c>
      <c r="AN88" s="16">
        <f t="shared" si="6"/>
        <v>0</v>
      </c>
      <c r="AO88" s="5"/>
      <c r="AP88" s="2"/>
      <c r="AQ88" s="1"/>
      <c r="AR88" s="1"/>
      <c r="AS88" s="1"/>
      <c r="AT88" s="2"/>
      <c r="AU88" s="1"/>
      <c r="AV88" s="1"/>
      <c r="AW88" s="1"/>
      <c r="AX88" s="2"/>
      <c r="AY88" s="1"/>
      <c r="AZ88" s="1"/>
      <c r="BA88" s="1"/>
      <c r="BB88" s="2"/>
      <c r="BC88" s="1"/>
      <c r="BD88" s="1"/>
      <c r="BE88" s="1"/>
      <c r="BF88" s="2"/>
      <c r="BG88" s="1"/>
      <c r="BH88" s="1"/>
      <c r="BI88" s="1"/>
      <c r="BJ88" s="2"/>
      <c r="BK88" s="1"/>
      <c r="BL88" s="1"/>
      <c r="BM88" s="1"/>
      <c r="BN88" s="2"/>
      <c r="BO88" s="1"/>
      <c r="BP88" s="1"/>
      <c r="BQ88" s="1"/>
      <c r="BR88" s="2"/>
      <c r="BS88" s="1"/>
      <c r="BT88" s="1"/>
      <c r="BU88" s="1"/>
      <c r="BV88" s="2"/>
      <c r="BW88" s="1"/>
      <c r="BX88" s="1"/>
      <c r="BY88" s="1"/>
      <c r="BZ88" s="2"/>
      <c r="CA88" s="1"/>
      <c r="CB88" s="1"/>
      <c r="CC88" s="1"/>
      <c r="CD88" s="2"/>
      <c r="CE88" s="1"/>
      <c r="CF88" s="1"/>
      <c r="CG88" s="1"/>
      <c r="CH88" s="2"/>
      <c r="CI88" s="1"/>
      <c r="CJ88" s="1"/>
      <c r="CK88" s="1"/>
      <c r="CL88" s="2"/>
      <c r="CM88" s="1"/>
      <c r="CN88" s="1"/>
      <c r="CO88" s="1"/>
      <c r="CP88" s="2"/>
      <c r="CQ88" s="1"/>
      <c r="CR88" s="1"/>
      <c r="CS88" s="1"/>
      <c r="CT88" s="2"/>
      <c r="CU88" s="1"/>
      <c r="CV88" s="1"/>
      <c r="CW88" s="1"/>
    </row>
    <row r="89" spans="1:176" x14ac:dyDescent="0.3">
      <c r="A89" s="4">
        <v>2010</v>
      </c>
      <c r="B89" s="65" t="s">
        <v>10</v>
      </c>
      <c r="C89" s="47">
        <v>0</v>
      </c>
      <c r="D89" s="9">
        <v>0</v>
      </c>
      <c r="E89" s="48">
        <v>0</v>
      </c>
      <c r="F89" s="47">
        <v>0</v>
      </c>
      <c r="G89" s="9">
        <v>0</v>
      </c>
      <c r="H89" s="48">
        <v>0</v>
      </c>
      <c r="I89" s="47">
        <v>0</v>
      </c>
      <c r="J89" s="9">
        <v>0</v>
      </c>
      <c r="K89" s="48">
        <v>0</v>
      </c>
      <c r="L89" s="47">
        <v>0</v>
      </c>
      <c r="M89" s="9">
        <v>0</v>
      </c>
      <c r="N89" s="48">
        <v>0</v>
      </c>
      <c r="O89" s="47">
        <v>0</v>
      </c>
      <c r="P89" s="9">
        <v>0</v>
      </c>
      <c r="Q89" s="48">
        <v>0</v>
      </c>
      <c r="R89" s="47">
        <v>0</v>
      </c>
      <c r="S89" s="9">
        <v>0</v>
      </c>
      <c r="T89" s="48">
        <v>0</v>
      </c>
      <c r="U89" s="47">
        <v>0</v>
      </c>
      <c r="V89" s="9">
        <v>0</v>
      </c>
      <c r="W89" s="48">
        <v>0</v>
      </c>
      <c r="X89" s="47">
        <v>0</v>
      </c>
      <c r="Y89" s="9">
        <v>0</v>
      </c>
      <c r="Z89" s="48">
        <v>0</v>
      </c>
      <c r="AA89" s="47">
        <v>0</v>
      </c>
      <c r="AB89" s="9">
        <v>0</v>
      </c>
      <c r="AC89" s="48">
        <v>0</v>
      </c>
      <c r="AD89" s="47">
        <v>0</v>
      </c>
      <c r="AE89" s="9">
        <v>0</v>
      </c>
      <c r="AF89" s="48">
        <v>0</v>
      </c>
      <c r="AG89" s="47">
        <v>0</v>
      </c>
      <c r="AH89" s="9">
        <v>0</v>
      </c>
      <c r="AI89" s="48">
        <v>0</v>
      </c>
      <c r="AJ89" s="47">
        <v>0</v>
      </c>
      <c r="AK89" s="9">
        <v>0</v>
      </c>
      <c r="AL89" s="48">
        <v>0</v>
      </c>
      <c r="AM89" s="8">
        <f t="shared" si="5"/>
        <v>0</v>
      </c>
      <c r="AN89" s="16">
        <f t="shared" si="6"/>
        <v>0</v>
      </c>
      <c r="AO89" s="5"/>
      <c r="AP89" s="2"/>
      <c r="AQ89" s="1"/>
      <c r="AR89" s="1"/>
      <c r="AS89" s="1"/>
      <c r="AT89" s="2"/>
      <c r="AU89" s="1"/>
      <c r="AV89" s="1"/>
      <c r="AW89" s="1"/>
      <c r="AX89" s="2"/>
      <c r="AY89" s="1"/>
      <c r="AZ89" s="1"/>
      <c r="BA89" s="1"/>
      <c r="BB89" s="2"/>
      <c r="BC89" s="1"/>
      <c r="BD89" s="1"/>
      <c r="BE89" s="1"/>
      <c r="BF89" s="2"/>
      <c r="BG89" s="1"/>
      <c r="BH89" s="1"/>
      <c r="BI89" s="1"/>
      <c r="BJ89" s="2"/>
      <c r="BK89" s="1"/>
      <c r="BL89" s="1"/>
      <c r="BM89" s="1"/>
      <c r="BN89" s="2"/>
      <c r="BO89" s="1"/>
      <c r="BP89" s="1"/>
      <c r="BQ89" s="1"/>
      <c r="BR89" s="2"/>
      <c r="BS89" s="1"/>
      <c r="BT89" s="1"/>
      <c r="BU89" s="1"/>
      <c r="BV89" s="2"/>
      <c r="BW89" s="1"/>
      <c r="BX89" s="1"/>
      <c r="BY89" s="1"/>
      <c r="BZ89" s="2"/>
      <c r="CA89" s="1"/>
      <c r="CB89" s="1"/>
      <c r="CC89" s="1"/>
      <c r="CD89" s="2"/>
      <c r="CE89" s="1"/>
      <c r="CF89" s="1"/>
      <c r="CG89" s="1"/>
      <c r="CH89" s="2"/>
      <c r="CI89" s="1"/>
      <c r="CJ89" s="1"/>
      <c r="CK89" s="1"/>
      <c r="CL89" s="2"/>
      <c r="CM89" s="1"/>
      <c r="CN89" s="1"/>
      <c r="CO89" s="1"/>
      <c r="CP89" s="2"/>
      <c r="CQ89" s="1"/>
      <c r="CR89" s="1"/>
      <c r="CS89" s="1"/>
      <c r="CT89" s="2"/>
      <c r="CU89" s="1"/>
      <c r="CV89" s="1"/>
      <c r="CW89" s="1"/>
    </row>
    <row r="90" spans="1:176" x14ac:dyDescent="0.3">
      <c r="A90" s="4">
        <v>2010</v>
      </c>
      <c r="B90" s="65" t="s">
        <v>11</v>
      </c>
      <c r="C90" s="47">
        <v>0</v>
      </c>
      <c r="D90" s="9">
        <v>0</v>
      </c>
      <c r="E90" s="48">
        <v>0</v>
      </c>
      <c r="F90" s="47">
        <v>0</v>
      </c>
      <c r="G90" s="9">
        <v>0</v>
      </c>
      <c r="H90" s="48">
        <v>0</v>
      </c>
      <c r="I90" s="47">
        <v>0</v>
      </c>
      <c r="J90" s="9">
        <v>0</v>
      </c>
      <c r="K90" s="48">
        <v>0</v>
      </c>
      <c r="L90" s="47">
        <v>0</v>
      </c>
      <c r="M90" s="9">
        <v>0</v>
      </c>
      <c r="N90" s="48">
        <v>0</v>
      </c>
      <c r="O90" s="47">
        <v>0</v>
      </c>
      <c r="P90" s="9">
        <v>0</v>
      </c>
      <c r="Q90" s="48">
        <v>0</v>
      </c>
      <c r="R90" s="47">
        <v>0</v>
      </c>
      <c r="S90" s="9">
        <v>0</v>
      </c>
      <c r="T90" s="48">
        <v>0</v>
      </c>
      <c r="U90" s="47">
        <v>0</v>
      </c>
      <c r="V90" s="9">
        <v>0</v>
      </c>
      <c r="W90" s="48">
        <v>0</v>
      </c>
      <c r="X90" s="47">
        <v>0</v>
      </c>
      <c r="Y90" s="9">
        <v>0</v>
      </c>
      <c r="Z90" s="48">
        <v>0</v>
      </c>
      <c r="AA90" s="47">
        <v>0</v>
      </c>
      <c r="AB90" s="9">
        <v>0</v>
      </c>
      <c r="AC90" s="48">
        <v>0</v>
      </c>
      <c r="AD90" s="47">
        <v>0</v>
      </c>
      <c r="AE90" s="9">
        <v>0</v>
      </c>
      <c r="AF90" s="48">
        <v>0</v>
      </c>
      <c r="AG90" s="47">
        <v>0</v>
      </c>
      <c r="AH90" s="9">
        <v>0</v>
      </c>
      <c r="AI90" s="48">
        <v>0</v>
      </c>
      <c r="AJ90" s="47">
        <v>0</v>
      </c>
      <c r="AK90" s="9">
        <v>0</v>
      </c>
      <c r="AL90" s="48">
        <v>0</v>
      </c>
      <c r="AM90" s="8">
        <f t="shared" si="5"/>
        <v>0</v>
      </c>
      <c r="AN90" s="16">
        <f t="shared" si="6"/>
        <v>0</v>
      </c>
      <c r="AO90" s="5"/>
      <c r="AP90" s="2"/>
      <c r="AQ90" s="1"/>
      <c r="AR90" s="1"/>
      <c r="AS90" s="1"/>
      <c r="AT90" s="2"/>
      <c r="AU90" s="1"/>
      <c r="AV90" s="1"/>
      <c r="AW90" s="1"/>
      <c r="AX90" s="2"/>
      <c r="AY90" s="1"/>
      <c r="AZ90" s="1"/>
      <c r="BA90" s="1"/>
      <c r="BB90" s="2"/>
      <c r="BC90" s="1"/>
      <c r="BD90" s="1"/>
      <c r="BE90" s="1"/>
      <c r="BF90" s="2"/>
      <c r="BG90" s="1"/>
      <c r="BH90" s="1"/>
      <c r="BI90" s="1"/>
      <c r="BJ90" s="2"/>
      <c r="BK90" s="1"/>
      <c r="BL90" s="1"/>
      <c r="BM90" s="1"/>
      <c r="BN90" s="2"/>
      <c r="BO90" s="1"/>
      <c r="BP90" s="1"/>
      <c r="BQ90" s="1"/>
      <c r="BR90" s="2"/>
      <c r="BS90" s="1"/>
      <c r="BT90" s="1"/>
      <c r="BU90" s="1"/>
      <c r="BV90" s="2"/>
      <c r="BW90" s="1"/>
      <c r="BX90" s="1"/>
      <c r="BY90" s="1"/>
      <c r="BZ90" s="2"/>
      <c r="CA90" s="1"/>
      <c r="CB90" s="1"/>
      <c r="CC90" s="1"/>
      <c r="CD90" s="2"/>
      <c r="CE90" s="1"/>
      <c r="CF90" s="1"/>
      <c r="CG90" s="1"/>
      <c r="CH90" s="2"/>
      <c r="CI90" s="1"/>
      <c r="CJ90" s="1"/>
      <c r="CK90" s="1"/>
      <c r="CL90" s="2"/>
      <c r="CM90" s="1"/>
      <c r="CN90" s="1"/>
      <c r="CO90" s="1"/>
      <c r="CP90" s="2"/>
      <c r="CQ90" s="1"/>
      <c r="CR90" s="1"/>
      <c r="CS90" s="1"/>
      <c r="CT90" s="2"/>
      <c r="CU90" s="1"/>
      <c r="CV90" s="1"/>
      <c r="CW90" s="1"/>
    </row>
    <row r="91" spans="1:176" x14ac:dyDescent="0.3">
      <c r="A91" s="4">
        <v>2010</v>
      </c>
      <c r="B91" s="65" t="s">
        <v>12</v>
      </c>
      <c r="C91" s="47">
        <v>0</v>
      </c>
      <c r="D91" s="9">
        <v>0</v>
      </c>
      <c r="E91" s="48">
        <v>0</v>
      </c>
      <c r="F91" s="47">
        <v>0</v>
      </c>
      <c r="G91" s="9">
        <v>0</v>
      </c>
      <c r="H91" s="48">
        <v>0</v>
      </c>
      <c r="I91" s="47">
        <v>0</v>
      </c>
      <c r="J91" s="9">
        <v>0</v>
      </c>
      <c r="K91" s="48">
        <v>0</v>
      </c>
      <c r="L91" s="47">
        <v>0</v>
      </c>
      <c r="M91" s="9">
        <v>0</v>
      </c>
      <c r="N91" s="48">
        <v>0</v>
      </c>
      <c r="O91" s="47">
        <v>0</v>
      </c>
      <c r="P91" s="9">
        <v>0</v>
      </c>
      <c r="Q91" s="48">
        <v>0</v>
      </c>
      <c r="R91" s="47">
        <v>0</v>
      </c>
      <c r="S91" s="9">
        <v>0</v>
      </c>
      <c r="T91" s="48">
        <v>0</v>
      </c>
      <c r="U91" s="47">
        <v>0</v>
      </c>
      <c r="V91" s="9">
        <v>0</v>
      </c>
      <c r="W91" s="48">
        <v>0</v>
      </c>
      <c r="X91" s="47">
        <v>0</v>
      </c>
      <c r="Y91" s="9">
        <v>0</v>
      </c>
      <c r="Z91" s="48">
        <v>0</v>
      </c>
      <c r="AA91" s="47">
        <v>0</v>
      </c>
      <c r="AB91" s="9">
        <v>0</v>
      </c>
      <c r="AC91" s="48">
        <v>0</v>
      </c>
      <c r="AD91" s="47">
        <v>0</v>
      </c>
      <c r="AE91" s="9">
        <v>0</v>
      </c>
      <c r="AF91" s="48">
        <v>0</v>
      </c>
      <c r="AG91" s="47">
        <v>0</v>
      </c>
      <c r="AH91" s="9">
        <v>0</v>
      </c>
      <c r="AI91" s="48">
        <v>0</v>
      </c>
      <c r="AJ91" s="47">
        <v>0</v>
      </c>
      <c r="AK91" s="9">
        <v>0</v>
      </c>
      <c r="AL91" s="48">
        <v>0</v>
      </c>
      <c r="AM91" s="8">
        <f t="shared" si="5"/>
        <v>0</v>
      </c>
      <c r="AN91" s="16">
        <f t="shared" si="6"/>
        <v>0</v>
      </c>
      <c r="AO91" s="5"/>
      <c r="AP91" s="2"/>
      <c r="AQ91" s="1"/>
      <c r="AR91" s="1"/>
      <c r="AS91" s="1"/>
      <c r="AT91" s="2"/>
      <c r="AU91" s="1"/>
      <c r="AV91" s="1"/>
      <c r="AW91" s="1"/>
      <c r="AX91" s="2"/>
      <c r="AY91" s="1"/>
      <c r="AZ91" s="1"/>
      <c r="BA91" s="1"/>
      <c r="BB91" s="2"/>
      <c r="BC91" s="1"/>
      <c r="BD91" s="1"/>
      <c r="BE91" s="1"/>
      <c r="BF91" s="2"/>
      <c r="BG91" s="1"/>
      <c r="BH91" s="1"/>
      <c r="BI91" s="1"/>
      <c r="BJ91" s="2"/>
      <c r="BK91" s="1"/>
      <c r="BL91" s="1"/>
      <c r="BM91" s="1"/>
      <c r="BN91" s="2"/>
      <c r="BO91" s="1"/>
      <c r="BP91" s="1"/>
      <c r="BQ91" s="1"/>
      <c r="BR91" s="2"/>
      <c r="BS91" s="1"/>
      <c r="BT91" s="1"/>
      <c r="BU91" s="1"/>
      <c r="BV91" s="2"/>
      <c r="BW91" s="1"/>
      <c r="BX91" s="1"/>
      <c r="BY91" s="1"/>
      <c r="BZ91" s="2"/>
      <c r="CA91" s="1"/>
      <c r="CB91" s="1"/>
      <c r="CC91" s="1"/>
      <c r="CD91" s="2"/>
      <c r="CE91" s="1"/>
      <c r="CF91" s="1"/>
      <c r="CG91" s="1"/>
      <c r="CH91" s="2"/>
      <c r="CI91" s="1"/>
      <c r="CJ91" s="1"/>
      <c r="CK91" s="1"/>
      <c r="CL91" s="2"/>
      <c r="CM91" s="1"/>
      <c r="CN91" s="1"/>
      <c r="CO91" s="1"/>
      <c r="CP91" s="2"/>
      <c r="CQ91" s="1"/>
      <c r="CR91" s="1"/>
      <c r="CS91" s="1"/>
      <c r="CT91" s="2"/>
      <c r="CU91" s="1"/>
      <c r="CV91" s="1"/>
      <c r="CW91" s="1"/>
    </row>
    <row r="92" spans="1:176" x14ac:dyDescent="0.3">
      <c r="A92" s="4">
        <v>2010</v>
      </c>
      <c r="B92" s="65" t="s">
        <v>13</v>
      </c>
      <c r="C92" s="47">
        <v>0</v>
      </c>
      <c r="D92" s="9">
        <v>0</v>
      </c>
      <c r="E92" s="48">
        <v>0</v>
      </c>
      <c r="F92" s="47">
        <v>0</v>
      </c>
      <c r="G92" s="9">
        <v>0</v>
      </c>
      <c r="H92" s="48">
        <v>0</v>
      </c>
      <c r="I92" s="47">
        <v>0</v>
      </c>
      <c r="J92" s="9">
        <v>0</v>
      </c>
      <c r="K92" s="48">
        <v>0</v>
      </c>
      <c r="L92" s="47">
        <v>0</v>
      </c>
      <c r="M92" s="9">
        <v>0</v>
      </c>
      <c r="N92" s="48">
        <v>0</v>
      </c>
      <c r="O92" s="47">
        <v>0</v>
      </c>
      <c r="P92" s="9">
        <v>0</v>
      </c>
      <c r="Q92" s="48">
        <v>0</v>
      </c>
      <c r="R92" s="47">
        <v>0</v>
      </c>
      <c r="S92" s="9">
        <v>0</v>
      </c>
      <c r="T92" s="48">
        <v>0</v>
      </c>
      <c r="U92" s="47">
        <v>0</v>
      </c>
      <c r="V92" s="9">
        <v>0</v>
      </c>
      <c r="W92" s="48">
        <v>0</v>
      </c>
      <c r="X92" s="47">
        <v>0</v>
      </c>
      <c r="Y92" s="9">
        <v>0</v>
      </c>
      <c r="Z92" s="48">
        <v>0</v>
      </c>
      <c r="AA92" s="47">
        <v>0</v>
      </c>
      <c r="AB92" s="9">
        <v>0</v>
      </c>
      <c r="AC92" s="48">
        <v>0</v>
      </c>
      <c r="AD92" s="47">
        <v>0</v>
      </c>
      <c r="AE92" s="9">
        <v>0</v>
      </c>
      <c r="AF92" s="48">
        <v>0</v>
      </c>
      <c r="AG92" s="47">
        <v>0</v>
      </c>
      <c r="AH92" s="9">
        <v>0</v>
      </c>
      <c r="AI92" s="48">
        <v>0</v>
      </c>
      <c r="AJ92" s="47">
        <v>0</v>
      </c>
      <c r="AK92" s="9">
        <v>0</v>
      </c>
      <c r="AL92" s="48">
        <v>0</v>
      </c>
      <c r="AM92" s="8">
        <f t="shared" si="5"/>
        <v>0</v>
      </c>
      <c r="AN92" s="16">
        <f t="shared" si="6"/>
        <v>0</v>
      </c>
      <c r="AO92" s="5"/>
      <c r="AP92" s="2"/>
      <c r="AQ92" s="1"/>
      <c r="AR92" s="1"/>
      <c r="AS92" s="1"/>
      <c r="AT92" s="2"/>
      <c r="AU92" s="1"/>
      <c r="AV92" s="1"/>
      <c r="AW92" s="1"/>
      <c r="AX92" s="2"/>
      <c r="AY92" s="1"/>
      <c r="AZ92" s="1"/>
      <c r="BA92" s="1"/>
      <c r="BB92" s="2"/>
      <c r="BC92" s="1"/>
      <c r="BD92" s="1"/>
      <c r="BE92" s="1"/>
      <c r="BF92" s="2"/>
      <c r="BG92" s="1"/>
      <c r="BH92" s="1"/>
      <c r="BI92" s="1"/>
      <c r="BJ92" s="2"/>
      <c r="BK92" s="1"/>
      <c r="BL92" s="1"/>
      <c r="BM92" s="1"/>
      <c r="BN92" s="2"/>
      <c r="BO92" s="1"/>
      <c r="BP92" s="1"/>
      <c r="BQ92" s="1"/>
      <c r="BR92" s="2"/>
      <c r="BS92" s="1"/>
      <c r="BT92" s="1"/>
      <c r="BU92" s="1"/>
      <c r="BV92" s="2"/>
      <c r="BW92" s="1"/>
      <c r="BX92" s="1"/>
      <c r="BY92" s="1"/>
      <c r="BZ92" s="2"/>
      <c r="CA92" s="1"/>
      <c r="CB92" s="1"/>
      <c r="CC92" s="1"/>
      <c r="CD92" s="2"/>
      <c r="CE92" s="1"/>
      <c r="CF92" s="1"/>
      <c r="CG92" s="1"/>
      <c r="CH92" s="2"/>
      <c r="CI92" s="1"/>
      <c r="CJ92" s="1"/>
      <c r="CK92" s="1"/>
      <c r="CL92" s="2"/>
      <c r="CM92" s="1"/>
      <c r="CN92" s="1"/>
      <c r="CO92" s="1"/>
      <c r="CP92" s="2"/>
      <c r="CQ92" s="1"/>
      <c r="CR92" s="1"/>
      <c r="CS92" s="1"/>
      <c r="CT92" s="2"/>
      <c r="CU92" s="1"/>
      <c r="CV92" s="1"/>
      <c r="CW92" s="1"/>
    </row>
    <row r="93" spans="1:176" x14ac:dyDescent="0.3">
      <c r="A93" s="4">
        <v>2010</v>
      </c>
      <c r="B93" s="65" t="s">
        <v>14</v>
      </c>
      <c r="C93" s="47">
        <v>0</v>
      </c>
      <c r="D93" s="9">
        <v>0</v>
      </c>
      <c r="E93" s="48">
        <v>0</v>
      </c>
      <c r="F93" s="47">
        <v>0</v>
      </c>
      <c r="G93" s="9">
        <v>0</v>
      </c>
      <c r="H93" s="48">
        <v>0</v>
      </c>
      <c r="I93" s="47">
        <v>0</v>
      </c>
      <c r="J93" s="9">
        <v>0</v>
      </c>
      <c r="K93" s="48">
        <v>0</v>
      </c>
      <c r="L93" s="47">
        <v>0</v>
      </c>
      <c r="M93" s="9">
        <v>0</v>
      </c>
      <c r="N93" s="48">
        <v>0</v>
      </c>
      <c r="O93" s="47">
        <v>0</v>
      </c>
      <c r="P93" s="9">
        <v>0</v>
      </c>
      <c r="Q93" s="48">
        <v>0</v>
      </c>
      <c r="R93" s="47">
        <v>0</v>
      </c>
      <c r="S93" s="9">
        <v>0</v>
      </c>
      <c r="T93" s="48">
        <v>0</v>
      </c>
      <c r="U93" s="47">
        <v>0</v>
      </c>
      <c r="V93" s="9">
        <v>0</v>
      </c>
      <c r="W93" s="48">
        <v>0</v>
      </c>
      <c r="X93" s="47">
        <v>0</v>
      </c>
      <c r="Y93" s="9">
        <v>0</v>
      </c>
      <c r="Z93" s="48">
        <v>0</v>
      </c>
      <c r="AA93" s="47">
        <v>0</v>
      </c>
      <c r="AB93" s="9">
        <v>0</v>
      </c>
      <c r="AC93" s="48">
        <v>0</v>
      </c>
      <c r="AD93" s="47">
        <v>0</v>
      </c>
      <c r="AE93" s="9">
        <v>0</v>
      </c>
      <c r="AF93" s="48">
        <v>0</v>
      </c>
      <c r="AG93" s="47">
        <v>0</v>
      </c>
      <c r="AH93" s="9">
        <v>0</v>
      </c>
      <c r="AI93" s="48">
        <v>0</v>
      </c>
      <c r="AJ93" s="47">
        <v>0</v>
      </c>
      <c r="AK93" s="9">
        <v>0</v>
      </c>
      <c r="AL93" s="48">
        <v>0</v>
      </c>
      <c r="AM93" s="8">
        <f t="shared" si="5"/>
        <v>0</v>
      </c>
      <c r="AN93" s="16">
        <f t="shared" si="6"/>
        <v>0</v>
      </c>
      <c r="AO93" s="5"/>
      <c r="AP93" s="2"/>
      <c r="AQ93" s="1"/>
      <c r="AR93" s="1"/>
      <c r="AS93" s="1"/>
      <c r="AT93" s="2"/>
      <c r="AU93" s="1"/>
      <c r="AV93" s="1"/>
      <c r="AW93" s="1"/>
      <c r="AX93" s="2"/>
      <c r="AY93" s="1"/>
      <c r="AZ93" s="1"/>
      <c r="BA93" s="1"/>
      <c r="BB93" s="2"/>
      <c r="BC93" s="1"/>
      <c r="BD93" s="1"/>
      <c r="BE93" s="1"/>
      <c r="BF93" s="2"/>
      <c r="BG93" s="1"/>
      <c r="BH93" s="1"/>
      <c r="BI93" s="1"/>
      <c r="BJ93" s="2"/>
      <c r="BK93" s="1"/>
      <c r="BL93" s="1"/>
      <c r="BM93" s="1"/>
      <c r="BN93" s="2"/>
      <c r="BO93" s="1"/>
      <c r="BP93" s="1"/>
      <c r="BQ93" s="1"/>
      <c r="BR93" s="2"/>
      <c r="BS93" s="1"/>
      <c r="BT93" s="1"/>
      <c r="BU93" s="1"/>
      <c r="BV93" s="2"/>
      <c r="BW93" s="1"/>
      <c r="BX93" s="1"/>
      <c r="BY93" s="1"/>
      <c r="BZ93" s="2"/>
      <c r="CA93" s="1"/>
      <c r="CB93" s="1"/>
      <c r="CC93" s="1"/>
      <c r="CD93" s="2"/>
      <c r="CE93" s="1"/>
      <c r="CF93" s="1"/>
      <c r="CG93" s="1"/>
      <c r="CH93" s="2"/>
      <c r="CI93" s="1"/>
      <c r="CJ93" s="1"/>
      <c r="CK93" s="1"/>
      <c r="CL93" s="2"/>
      <c r="CM93" s="1"/>
      <c r="CN93" s="1"/>
      <c r="CO93" s="1"/>
      <c r="CP93" s="2"/>
      <c r="CQ93" s="1"/>
      <c r="CR93" s="1"/>
      <c r="CS93" s="1"/>
      <c r="CT93" s="2"/>
      <c r="CU93" s="1"/>
      <c r="CV93" s="1"/>
      <c r="CW93" s="1"/>
    </row>
    <row r="94" spans="1:176" x14ac:dyDescent="0.3">
      <c r="A94" s="4">
        <v>2010</v>
      </c>
      <c r="B94" s="65" t="s">
        <v>15</v>
      </c>
      <c r="C94" s="47">
        <v>0</v>
      </c>
      <c r="D94" s="9">
        <v>0</v>
      </c>
      <c r="E94" s="48">
        <v>0</v>
      </c>
      <c r="F94" s="47">
        <v>0</v>
      </c>
      <c r="G94" s="9">
        <v>0</v>
      </c>
      <c r="H94" s="48">
        <v>0</v>
      </c>
      <c r="I94" s="47">
        <v>0</v>
      </c>
      <c r="J94" s="9">
        <v>0</v>
      </c>
      <c r="K94" s="48">
        <v>0</v>
      </c>
      <c r="L94" s="47">
        <v>0</v>
      </c>
      <c r="M94" s="9">
        <v>0</v>
      </c>
      <c r="N94" s="48">
        <v>0</v>
      </c>
      <c r="O94" s="47">
        <v>0</v>
      </c>
      <c r="P94" s="9">
        <v>0</v>
      </c>
      <c r="Q94" s="48">
        <v>0</v>
      </c>
      <c r="R94" s="47">
        <v>0</v>
      </c>
      <c r="S94" s="9">
        <v>0</v>
      </c>
      <c r="T94" s="48">
        <v>0</v>
      </c>
      <c r="U94" s="47">
        <v>0</v>
      </c>
      <c r="V94" s="9">
        <v>0</v>
      </c>
      <c r="W94" s="48">
        <v>0</v>
      </c>
      <c r="X94" s="47">
        <v>0</v>
      </c>
      <c r="Y94" s="9">
        <v>0</v>
      </c>
      <c r="Z94" s="48">
        <v>0</v>
      </c>
      <c r="AA94" s="47">
        <v>0</v>
      </c>
      <c r="AB94" s="9">
        <v>0</v>
      </c>
      <c r="AC94" s="48">
        <v>0</v>
      </c>
      <c r="AD94" s="47">
        <v>0</v>
      </c>
      <c r="AE94" s="9">
        <v>0</v>
      </c>
      <c r="AF94" s="48">
        <v>0</v>
      </c>
      <c r="AG94" s="47">
        <v>0</v>
      </c>
      <c r="AH94" s="9">
        <v>0</v>
      </c>
      <c r="AI94" s="48">
        <v>0</v>
      </c>
      <c r="AJ94" s="47">
        <v>0</v>
      </c>
      <c r="AK94" s="9">
        <v>0</v>
      </c>
      <c r="AL94" s="48">
        <v>0</v>
      </c>
      <c r="AM94" s="8">
        <f t="shared" si="5"/>
        <v>0</v>
      </c>
      <c r="AN94" s="16">
        <f t="shared" si="6"/>
        <v>0</v>
      </c>
      <c r="AO94" s="5"/>
      <c r="AP94" s="2"/>
      <c r="AQ94" s="1"/>
      <c r="AR94" s="1"/>
      <c r="AS94" s="1"/>
      <c r="AT94" s="2"/>
      <c r="AU94" s="1"/>
      <c r="AV94" s="1"/>
      <c r="AW94" s="1"/>
      <c r="AX94" s="2"/>
      <c r="AY94" s="1"/>
      <c r="AZ94" s="1"/>
      <c r="BA94" s="1"/>
      <c r="BB94" s="2"/>
      <c r="BC94" s="1"/>
      <c r="BD94" s="1"/>
      <c r="BE94" s="1"/>
      <c r="BF94" s="2"/>
      <c r="BG94" s="1"/>
      <c r="BH94" s="1"/>
      <c r="BI94" s="1"/>
      <c r="BJ94" s="2"/>
      <c r="BK94" s="1"/>
      <c r="BL94" s="1"/>
      <c r="BM94" s="1"/>
      <c r="BN94" s="2"/>
      <c r="BO94" s="1"/>
      <c r="BP94" s="1"/>
      <c r="BQ94" s="1"/>
      <c r="BR94" s="2"/>
      <c r="BS94" s="1"/>
      <c r="BT94" s="1"/>
      <c r="BU94" s="1"/>
      <c r="BV94" s="2"/>
      <c r="BW94" s="1"/>
      <c r="BX94" s="1"/>
      <c r="BY94" s="1"/>
      <c r="BZ94" s="2"/>
      <c r="CA94" s="1"/>
      <c r="CB94" s="1"/>
      <c r="CC94" s="1"/>
      <c r="CD94" s="2"/>
      <c r="CE94" s="1"/>
      <c r="CF94" s="1"/>
      <c r="CG94" s="1"/>
      <c r="CH94" s="2"/>
      <c r="CI94" s="1"/>
      <c r="CJ94" s="1"/>
      <c r="CK94" s="1"/>
      <c r="CL94" s="2"/>
      <c r="CM94" s="1"/>
      <c r="CN94" s="1"/>
      <c r="CO94" s="1"/>
      <c r="CP94" s="2"/>
      <c r="CQ94" s="1"/>
      <c r="CR94" s="1"/>
      <c r="CS94" s="1"/>
      <c r="CT94" s="2"/>
      <c r="CU94" s="1"/>
      <c r="CV94" s="1"/>
      <c r="CW94" s="1"/>
    </row>
    <row r="95" spans="1:176" x14ac:dyDescent="0.3">
      <c r="A95" s="4">
        <v>2010</v>
      </c>
      <c r="B95" s="65" t="s">
        <v>16</v>
      </c>
      <c r="C95" s="47">
        <v>0</v>
      </c>
      <c r="D95" s="9">
        <v>0</v>
      </c>
      <c r="E95" s="48">
        <v>0</v>
      </c>
      <c r="F95" s="47">
        <v>0</v>
      </c>
      <c r="G95" s="9">
        <v>0</v>
      </c>
      <c r="H95" s="48">
        <v>0</v>
      </c>
      <c r="I95" s="47">
        <v>0</v>
      </c>
      <c r="J95" s="9">
        <v>0</v>
      </c>
      <c r="K95" s="48">
        <v>0</v>
      </c>
      <c r="L95" s="47">
        <v>0</v>
      </c>
      <c r="M95" s="9">
        <v>0</v>
      </c>
      <c r="N95" s="48">
        <v>0</v>
      </c>
      <c r="O95" s="47">
        <v>0</v>
      </c>
      <c r="P95" s="9">
        <v>0</v>
      </c>
      <c r="Q95" s="48">
        <v>0</v>
      </c>
      <c r="R95" s="47">
        <v>0</v>
      </c>
      <c r="S95" s="9">
        <v>0</v>
      </c>
      <c r="T95" s="48">
        <v>0</v>
      </c>
      <c r="U95" s="47">
        <v>0</v>
      </c>
      <c r="V95" s="9">
        <v>0</v>
      </c>
      <c r="W95" s="48">
        <v>0</v>
      </c>
      <c r="X95" s="47">
        <v>0</v>
      </c>
      <c r="Y95" s="9">
        <v>0</v>
      </c>
      <c r="Z95" s="48">
        <v>0</v>
      </c>
      <c r="AA95" s="47">
        <v>0</v>
      </c>
      <c r="AB95" s="9">
        <v>0</v>
      </c>
      <c r="AC95" s="48">
        <v>0</v>
      </c>
      <c r="AD95" s="47">
        <v>0</v>
      </c>
      <c r="AE95" s="9">
        <v>0</v>
      </c>
      <c r="AF95" s="48">
        <v>0</v>
      </c>
      <c r="AG95" s="47">
        <v>0</v>
      </c>
      <c r="AH95" s="9">
        <v>0</v>
      </c>
      <c r="AI95" s="48">
        <v>0</v>
      </c>
      <c r="AJ95" s="47">
        <v>0</v>
      </c>
      <c r="AK95" s="9">
        <v>0</v>
      </c>
      <c r="AL95" s="48">
        <v>0</v>
      </c>
      <c r="AM95" s="8">
        <f t="shared" si="5"/>
        <v>0</v>
      </c>
      <c r="AN95" s="16">
        <f t="shared" si="6"/>
        <v>0</v>
      </c>
      <c r="AO95" s="5"/>
      <c r="AP95" s="2"/>
      <c r="AQ95" s="1"/>
      <c r="AR95" s="1"/>
      <c r="AS95" s="1"/>
      <c r="AT95" s="2"/>
      <c r="AU95" s="1"/>
      <c r="AV95" s="1"/>
      <c r="AW95" s="1"/>
      <c r="AX95" s="2"/>
      <c r="AY95" s="1"/>
      <c r="AZ95" s="1"/>
      <c r="BA95" s="1"/>
      <c r="BB95" s="2"/>
      <c r="BC95" s="1"/>
      <c r="BD95" s="1"/>
      <c r="BE95" s="1"/>
      <c r="BF95" s="2"/>
      <c r="BG95" s="1"/>
      <c r="BH95" s="1"/>
      <c r="BI95" s="1"/>
      <c r="BJ95" s="2"/>
      <c r="BK95" s="1"/>
      <c r="BL95" s="1"/>
      <c r="BM95" s="1"/>
      <c r="BN95" s="2"/>
      <c r="BO95" s="1"/>
      <c r="BP95" s="1"/>
      <c r="BQ95" s="1"/>
      <c r="BR95" s="2"/>
      <c r="BS95" s="1"/>
      <c r="BT95" s="1"/>
      <c r="BU95" s="1"/>
      <c r="BV95" s="2"/>
      <c r="BW95" s="1"/>
      <c r="BX95" s="1"/>
      <c r="BY95" s="1"/>
      <c r="BZ95" s="2"/>
      <c r="CA95" s="1"/>
      <c r="CB95" s="1"/>
      <c r="CC95" s="1"/>
      <c r="CD95" s="2"/>
      <c r="CE95" s="1"/>
      <c r="CF95" s="1"/>
      <c r="CG95" s="1"/>
      <c r="CH95" s="2"/>
      <c r="CI95" s="1"/>
      <c r="CJ95" s="1"/>
      <c r="CK95" s="1"/>
      <c r="CL95" s="2"/>
      <c r="CM95" s="1"/>
      <c r="CN95" s="1"/>
      <c r="CO95" s="1"/>
      <c r="CP95" s="2"/>
      <c r="CQ95" s="1"/>
      <c r="CR95" s="1"/>
      <c r="CS95" s="1"/>
      <c r="CT95" s="2"/>
      <c r="CU95" s="1"/>
      <c r="CV95" s="1"/>
      <c r="CW95" s="1"/>
    </row>
    <row r="96" spans="1:176" ht="15" thickBot="1" x14ac:dyDescent="0.35">
      <c r="A96" s="39"/>
      <c r="B96" s="66" t="s">
        <v>17</v>
      </c>
      <c r="C96" s="61">
        <f>SUM(C84:C95)</f>
        <v>0</v>
      </c>
      <c r="D96" s="40">
        <f>SUM(D84:D95)</f>
        <v>0</v>
      </c>
      <c r="E96" s="62"/>
      <c r="F96" s="61">
        <f>SUM(F84:F95)</f>
        <v>0</v>
      </c>
      <c r="G96" s="40">
        <f>SUM(G84:G95)</f>
        <v>0</v>
      </c>
      <c r="H96" s="62"/>
      <c r="I96" s="61">
        <f>SUM(I84:I95)</f>
        <v>0</v>
      </c>
      <c r="J96" s="40">
        <f>SUM(J84:J95)</f>
        <v>0</v>
      </c>
      <c r="K96" s="62"/>
      <c r="L96" s="61">
        <f>SUM(L84:L95)</f>
        <v>0</v>
      </c>
      <c r="M96" s="40">
        <f>SUM(M84:M95)</f>
        <v>0</v>
      </c>
      <c r="N96" s="62"/>
      <c r="O96" s="61">
        <f>SUM(O84:O95)</f>
        <v>0</v>
      </c>
      <c r="P96" s="40">
        <f>SUM(P84:P95)</f>
        <v>0</v>
      </c>
      <c r="Q96" s="62"/>
      <c r="R96" s="61">
        <f>SUM(R84:R95)</f>
        <v>0</v>
      </c>
      <c r="S96" s="40">
        <f>SUM(S84:S95)</f>
        <v>0</v>
      </c>
      <c r="T96" s="62"/>
      <c r="U96" s="61">
        <f>SUM(U84:U95)</f>
        <v>0</v>
      </c>
      <c r="V96" s="40">
        <f>SUM(V84:V95)</f>
        <v>0</v>
      </c>
      <c r="W96" s="62"/>
      <c r="X96" s="61">
        <f>SUM(X84:X95)</f>
        <v>0</v>
      </c>
      <c r="Y96" s="40">
        <f>SUM(Y84:Y95)</f>
        <v>0</v>
      </c>
      <c r="Z96" s="62"/>
      <c r="AA96" s="61">
        <f>SUM(AA84:AA95)</f>
        <v>0</v>
      </c>
      <c r="AB96" s="40">
        <f>SUM(AB84:AB95)</f>
        <v>0</v>
      </c>
      <c r="AC96" s="62"/>
      <c r="AD96" s="61">
        <f>SUM(AD84:AD95)</f>
        <v>0</v>
      </c>
      <c r="AE96" s="40">
        <f>SUM(AE84:AE95)</f>
        <v>0</v>
      </c>
      <c r="AF96" s="62"/>
      <c r="AG96" s="61">
        <f>SUM(AG84:AG95)</f>
        <v>0</v>
      </c>
      <c r="AH96" s="40">
        <f>SUM(AH84:AH95)</f>
        <v>0</v>
      </c>
      <c r="AI96" s="62"/>
      <c r="AJ96" s="61">
        <f>SUM(AJ84:AJ95)</f>
        <v>0</v>
      </c>
      <c r="AK96" s="40">
        <f>SUM(AK84:AK95)</f>
        <v>0</v>
      </c>
      <c r="AL96" s="62"/>
      <c r="AM96" s="41">
        <f t="shared" si="5"/>
        <v>0</v>
      </c>
      <c r="AN96" s="42">
        <f t="shared" si="6"/>
        <v>0</v>
      </c>
      <c r="AO96" s="5"/>
      <c r="AP96" s="2"/>
      <c r="AQ96" s="1"/>
      <c r="AR96" s="1"/>
      <c r="AS96" s="1"/>
      <c r="AT96" s="2"/>
      <c r="AU96" s="1"/>
      <c r="AV96" s="1"/>
      <c r="AW96" s="1"/>
      <c r="AX96" s="2"/>
      <c r="AY96" s="1"/>
      <c r="AZ96" s="1"/>
      <c r="BA96" s="1"/>
      <c r="BB96" s="2"/>
      <c r="BC96" s="1"/>
      <c r="BD96" s="1"/>
      <c r="BE96" s="1"/>
      <c r="BF96" s="2"/>
      <c r="BG96" s="1"/>
      <c r="BH96" s="1"/>
      <c r="BI96" s="1"/>
      <c r="BJ96" s="2"/>
      <c r="BK96" s="1"/>
      <c r="BL96" s="1"/>
      <c r="BM96" s="1"/>
      <c r="BN96" s="2"/>
      <c r="BO96" s="1"/>
      <c r="BP96" s="1"/>
      <c r="BQ96" s="1"/>
      <c r="BR96" s="2"/>
      <c r="BS96" s="1"/>
      <c r="BT96" s="1"/>
      <c r="BU96" s="1"/>
      <c r="BV96" s="2"/>
      <c r="BW96" s="1"/>
      <c r="BX96" s="1"/>
      <c r="BY96" s="1"/>
      <c r="BZ96" s="2"/>
      <c r="CA96" s="1"/>
      <c r="CB96" s="1"/>
      <c r="CC96" s="1"/>
      <c r="CD96" s="2"/>
      <c r="CE96" s="1"/>
      <c r="CF96" s="1"/>
      <c r="CG96" s="1"/>
      <c r="CH96" s="2"/>
      <c r="CI96" s="1"/>
      <c r="CJ96" s="1"/>
      <c r="CK96" s="1"/>
      <c r="CL96" s="2"/>
      <c r="CM96" s="1"/>
      <c r="CN96" s="1"/>
      <c r="CO96" s="1"/>
      <c r="CP96" s="2"/>
      <c r="CQ96" s="1"/>
      <c r="CR96" s="1"/>
      <c r="CS96" s="1"/>
      <c r="CT96" s="2"/>
      <c r="CU96" s="1"/>
      <c r="CV96" s="1"/>
      <c r="CW96" s="1"/>
      <c r="DB96" s="3"/>
      <c r="DG96" s="3"/>
      <c r="DL96" s="3"/>
      <c r="DQ96" s="3"/>
      <c r="DV96" s="3"/>
      <c r="EA96" s="3"/>
      <c r="EF96" s="3"/>
      <c r="EK96" s="3"/>
      <c r="EP96" s="3"/>
      <c r="EU96" s="3"/>
      <c r="EZ96" s="3"/>
      <c r="FE96" s="3"/>
      <c r="FJ96" s="3"/>
      <c r="FO96" s="3"/>
      <c r="FT96" s="3"/>
    </row>
    <row r="97" spans="1:176" x14ac:dyDescent="0.3">
      <c r="A97" s="4">
        <v>2011</v>
      </c>
      <c r="B97" s="65" t="s">
        <v>5</v>
      </c>
      <c r="C97" s="47">
        <v>0</v>
      </c>
      <c r="D97" s="9">
        <v>0</v>
      </c>
      <c r="E97" s="48">
        <v>0</v>
      </c>
      <c r="F97" s="47">
        <v>0</v>
      </c>
      <c r="G97" s="9">
        <v>0</v>
      </c>
      <c r="H97" s="48">
        <v>0</v>
      </c>
      <c r="I97" s="47">
        <v>0</v>
      </c>
      <c r="J97" s="9">
        <v>0</v>
      </c>
      <c r="K97" s="48">
        <v>0</v>
      </c>
      <c r="L97" s="47">
        <v>0</v>
      </c>
      <c r="M97" s="9">
        <v>0</v>
      </c>
      <c r="N97" s="48">
        <v>0</v>
      </c>
      <c r="O97" s="47">
        <v>0</v>
      </c>
      <c r="P97" s="9">
        <v>0</v>
      </c>
      <c r="Q97" s="48">
        <v>0</v>
      </c>
      <c r="R97" s="49">
        <v>0</v>
      </c>
      <c r="S97" s="15">
        <v>0</v>
      </c>
      <c r="T97" s="48">
        <v>0</v>
      </c>
      <c r="U97" s="47">
        <v>0</v>
      </c>
      <c r="V97" s="9">
        <v>0</v>
      </c>
      <c r="W97" s="48">
        <v>0</v>
      </c>
      <c r="X97" s="47">
        <v>0</v>
      </c>
      <c r="Y97" s="9">
        <v>0</v>
      </c>
      <c r="Z97" s="48">
        <v>0</v>
      </c>
      <c r="AA97" s="47">
        <v>0</v>
      </c>
      <c r="AB97" s="9">
        <v>0</v>
      </c>
      <c r="AC97" s="48">
        <v>0</v>
      </c>
      <c r="AD97" s="49">
        <v>0</v>
      </c>
      <c r="AE97" s="15">
        <v>0</v>
      </c>
      <c r="AF97" s="48">
        <v>0</v>
      </c>
      <c r="AG97" s="47">
        <v>0</v>
      </c>
      <c r="AH97" s="9">
        <v>0</v>
      </c>
      <c r="AI97" s="48">
        <v>0</v>
      </c>
      <c r="AJ97" s="49">
        <v>24</v>
      </c>
      <c r="AK97" s="15">
        <v>356</v>
      </c>
      <c r="AL97" s="48">
        <f t="shared" ref="AL97:AL106" si="7">AK97/AJ97*1000</f>
        <v>14833.333333333334</v>
      </c>
      <c r="AM97" s="8">
        <f t="shared" si="5"/>
        <v>24</v>
      </c>
      <c r="AN97" s="16">
        <f t="shared" si="6"/>
        <v>356</v>
      </c>
      <c r="AO97" s="5"/>
      <c r="AP97" s="2"/>
      <c r="AQ97" s="1"/>
      <c r="AR97" s="1"/>
      <c r="AS97" s="1"/>
      <c r="AT97" s="2"/>
      <c r="AU97" s="1"/>
      <c r="AV97" s="1"/>
      <c r="AW97" s="1"/>
      <c r="AX97" s="2"/>
      <c r="AY97" s="1"/>
      <c r="AZ97" s="1"/>
      <c r="BA97" s="1"/>
      <c r="BB97" s="2"/>
      <c r="BC97" s="1"/>
      <c r="BD97" s="1"/>
      <c r="BE97" s="1"/>
      <c r="BF97" s="2"/>
      <c r="BG97" s="1"/>
      <c r="BH97" s="1"/>
      <c r="BI97" s="1"/>
      <c r="BJ97" s="2"/>
      <c r="BK97" s="1"/>
      <c r="BL97" s="1"/>
      <c r="BM97" s="1"/>
      <c r="BN97" s="2"/>
      <c r="BO97" s="1"/>
      <c r="BP97" s="1"/>
      <c r="BQ97" s="1"/>
      <c r="BR97" s="2"/>
      <c r="BS97" s="1"/>
      <c r="BT97" s="1"/>
      <c r="BU97" s="1"/>
      <c r="BV97" s="2"/>
      <c r="BW97" s="1"/>
      <c r="BX97" s="1"/>
      <c r="BY97" s="1"/>
      <c r="BZ97" s="2"/>
      <c r="CA97" s="1"/>
      <c r="CB97" s="1"/>
      <c r="CC97" s="1"/>
      <c r="CD97" s="2"/>
      <c r="CE97" s="1"/>
      <c r="CF97" s="1"/>
      <c r="CG97" s="1"/>
      <c r="CH97" s="2"/>
      <c r="CI97" s="1"/>
      <c r="CJ97" s="1"/>
      <c r="CK97" s="1"/>
      <c r="CL97" s="2"/>
      <c r="CM97" s="1"/>
      <c r="CN97" s="1"/>
      <c r="CO97" s="1"/>
      <c r="CP97" s="2"/>
      <c r="CQ97" s="1"/>
      <c r="CR97" s="1"/>
      <c r="CS97" s="1"/>
      <c r="CT97" s="2"/>
      <c r="CU97" s="1"/>
      <c r="CV97" s="1"/>
      <c r="CW97" s="1"/>
    </row>
    <row r="98" spans="1:176" x14ac:dyDescent="0.3">
      <c r="A98" s="4">
        <v>2011</v>
      </c>
      <c r="B98" s="65" t="s">
        <v>6</v>
      </c>
      <c r="C98" s="47">
        <v>0</v>
      </c>
      <c r="D98" s="9">
        <v>0</v>
      </c>
      <c r="E98" s="48">
        <v>0</v>
      </c>
      <c r="F98" s="47">
        <v>0</v>
      </c>
      <c r="G98" s="9">
        <v>0</v>
      </c>
      <c r="H98" s="48">
        <v>0</v>
      </c>
      <c r="I98" s="47">
        <v>0</v>
      </c>
      <c r="J98" s="9">
        <v>0</v>
      </c>
      <c r="K98" s="48">
        <v>0</v>
      </c>
      <c r="L98" s="47">
        <v>0</v>
      </c>
      <c r="M98" s="9">
        <v>0</v>
      </c>
      <c r="N98" s="48">
        <v>0</v>
      </c>
      <c r="O98" s="47">
        <v>0</v>
      </c>
      <c r="P98" s="9">
        <v>0</v>
      </c>
      <c r="Q98" s="48">
        <v>0</v>
      </c>
      <c r="R98" s="49">
        <v>0</v>
      </c>
      <c r="S98" s="15">
        <v>1</v>
      </c>
      <c r="T98" s="48">
        <v>0</v>
      </c>
      <c r="U98" s="47">
        <v>0</v>
      </c>
      <c r="V98" s="9">
        <v>0</v>
      </c>
      <c r="W98" s="48">
        <v>0</v>
      </c>
      <c r="X98" s="47">
        <v>0</v>
      </c>
      <c r="Y98" s="9">
        <v>0</v>
      </c>
      <c r="Z98" s="48">
        <v>0</v>
      </c>
      <c r="AA98" s="47">
        <v>0</v>
      </c>
      <c r="AB98" s="9">
        <v>0</v>
      </c>
      <c r="AC98" s="48">
        <v>0</v>
      </c>
      <c r="AD98" s="49">
        <v>0</v>
      </c>
      <c r="AE98" s="15">
        <v>0</v>
      </c>
      <c r="AF98" s="48">
        <v>0</v>
      </c>
      <c r="AG98" s="47">
        <v>0</v>
      </c>
      <c r="AH98" s="9">
        <v>0</v>
      </c>
      <c r="AI98" s="48">
        <v>0</v>
      </c>
      <c r="AJ98" s="49">
        <v>48</v>
      </c>
      <c r="AK98" s="15">
        <v>737</v>
      </c>
      <c r="AL98" s="48">
        <f t="shared" si="7"/>
        <v>15354.166666666666</v>
      </c>
      <c r="AM98" s="8">
        <f t="shared" ref="AM98:AM122" si="8">SUM(AJ98,AG98,C98)</f>
        <v>48</v>
      </c>
      <c r="AN98" s="16">
        <f t="shared" ref="AN98:AN122" si="9">SUM(AK98,AH98,V98,D98)</f>
        <v>737</v>
      </c>
      <c r="AO98" s="5"/>
      <c r="AP98" s="2"/>
      <c r="AQ98" s="1"/>
      <c r="AR98" s="1"/>
      <c r="AS98" s="1"/>
      <c r="AT98" s="2"/>
      <c r="AU98" s="1"/>
      <c r="AV98" s="1"/>
      <c r="AW98" s="1"/>
      <c r="AX98" s="2"/>
      <c r="AY98" s="1"/>
      <c r="AZ98" s="1"/>
      <c r="BA98" s="1"/>
      <c r="BB98" s="2"/>
      <c r="BC98" s="1"/>
      <c r="BD98" s="1"/>
      <c r="BE98" s="1"/>
      <c r="BF98" s="2"/>
      <c r="BG98" s="1"/>
      <c r="BH98" s="1"/>
      <c r="BI98" s="1"/>
      <c r="BJ98" s="2"/>
      <c r="BK98" s="1"/>
      <c r="BL98" s="1"/>
      <c r="BM98" s="1"/>
      <c r="BN98" s="2"/>
      <c r="BO98" s="1"/>
      <c r="BP98" s="1"/>
      <c r="BQ98" s="1"/>
      <c r="BR98" s="2"/>
      <c r="BS98" s="1"/>
      <c r="BT98" s="1"/>
      <c r="BU98" s="1"/>
      <c r="BV98" s="2"/>
      <c r="BW98" s="1"/>
      <c r="BX98" s="1"/>
      <c r="BY98" s="1"/>
      <c r="BZ98" s="2"/>
      <c r="CA98" s="1"/>
      <c r="CB98" s="1"/>
      <c r="CC98" s="1"/>
      <c r="CD98" s="2"/>
      <c r="CE98" s="1"/>
      <c r="CF98" s="1"/>
      <c r="CG98" s="1"/>
      <c r="CH98" s="2"/>
      <c r="CI98" s="1"/>
      <c r="CJ98" s="1"/>
      <c r="CK98" s="1"/>
      <c r="CL98" s="2"/>
      <c r="CM98" s="1"/>
      <c r="CN98" s="1"/>
      <c r="CO98" s="1"/>
      <c r="CP98" s="2"/>
      <c r="CQ98" s="1"/>
      <c r="CR98" s="1"/>
      <c r="CS98" s="1"/>
      <c r="CT98" s="2"/>
      <c r="CU98" s="1"/>
      <c r="CV98" s="1"/>
      <c r="CW98" s="1"/>
    </row>
    <row r="99" spans="1:176" x14ac:dyDescent="0.3">
      <c r="A99" s="4">
        <v>2011</v>
      </c>
      <c r="B99" s="65" t="s">
        <v>7</v>
      </c>
      <c r="C99" s="47">
        <v>0</v>
      </c>
      <c r="D99" s="9">
        <v>0</v>
      </c>
      <c r="E99" s="48">
        <v>0</v>
      </c>
      <c r="F99" s="47">
        <v>0</v>
      </c>
      <c r="G99" s="9">
        <v>0</v>
      </c>
      <c r="H99" s="48">
        <v>0</v>
      </c>
      <c r="I99" s="47">
        <v>0</v>
      </c>
      <c r="J99" s="9">
        <v>0</v>
      </c>
      <c r="K99" s="48">
        <v>0</v>
      </c>
      <c r="L99" s="47">
        <v>0</v>
      </c>
      <c r="M99" s="9">
        <v>0</v>
      </c>
      <c r="N99" s="48">
        <v>0</v>
      </c>
      <c r="O99" s="47">
        <v>0</v>
      </c>
      <c r="P99" s="9">
        <v>0</v>
      </c>
      <c r="Q99" s="48">
        <v>0</v>
      </c>
      <c r="R99" s="49">
        <v>0</v>
      </c>
      <c r="S99" s="15">
        <v>0</v>
      </c>
      <c r="T99" s="48">
        <v>0</v>
      </c>
      <c r="U99" s="47">
        <v>0</v>
      </c>
      <c r="V99" s="9">
        <v>0</v>
      </c>
      <c r="W99" s="48">
        <v>0</v>
      </c>
      <c r="X99" s="47">
        <v>0</v>
      </c>
      <c r="Y99" s="9">
        <v>0</v>
      </c>
      <c r="Z99" s="48">
        <v>0</v>
      </c>
      <c r="AA99" s="47">
        <v>0</v>
      </c>
      <c r="AB99" s="9">
        <v>0</v>
      </c>
      <c r="AC99" s="48">
        <v>0</v>
      </c>
      <c r="AD99" s="49">
        <v>0</v>
      </c>
      <c r="AE99" s="15">
        <v>0</v>
      </c>
      <c r="AF99" s="48">
        <v>0</v>
      </c>
      <c r="AG99" s="47">
        <v>0</v>
      </c>
      <c r="AH99" s="9">
        <v>0</v>
      </c>
      <c r="AI99" s="48">
        <v>0</v>
      </c>
      <c r="AJ99" s="49">
        <v>28</v>
      </c>
      <c r="AK99" s="15">
        <v>542</v>
      </c>
      <c r="AL99" s="48">
        <f t="shared" si="7"/>
        <v>19357.142857142859</v>
      </c>
      <c r="AM99" s="8">
        <f t="shared" si="8"/>
        <v>28</v>
      </c>
      <c r="AN99" s="16">
        <f t="shared" si="9"/>
        <v>542</v>
      </c>
      <c r="AO99" s="5"/>
      <c r="AP99" s="2"/>
      <c r="AQ99" s="1"/>
      <c r="AR99" s="1"/>
      <c r="AS99" s="1"/>
      <c r="AT99" s="2"/>
      <c r="AU99" s="1"/>
      <c r="AV99" s="1"/>
      <c r="AW99" s="1"/>
      <c r="AX99" s="2"/>
      <c r="AY99" s="1"/>
      <c r="AZ99" s="1"/>
      <c r="BA99" s="1"/>
      <c r="BB99" s="2"/>
      <c r="BC99" s="1"/>
      <c r="BD99" s="1"/>
      <c r="BE99" s="1"/>
      <c r="BF99" s="2"/>
      <c r="BG99" s="1"/>
      <c r="BH99" s="1"/>
      <c r="BI99" s="1"/>
      <c r="BJ99" s="2"/>
      <c r="BK99" s="1"/>
      <c r="BL99" s="1"/>
      <c r="BM99" s="1"/>
      <c r="BN99" s="2"/>
      <c r="BO99" s="1"/>
      <c r="BP99" s="1"/>
      <c r="BQ99" s="1"/>
      <c r="BR99" s="2"/>
      <c r="BS99" s="1"/>
      <c r="BT99" s="1"/>
      <c r="BU99" s="1"/>
      <c r="BV99" s="2"/>
      <c r="BW99" s="1"/>
      <c r="BX99" s="1"/>
      <c r="BY99" s="1"/>
      <c r="BZ99" s="2"/>
      <c r="CA99" s="1"/>
      <c r="CB99" s="1"/>
      <c r="CC99" s="1"/>
      <c r="CD99" s="2"/>
      <c r="CE99" s="1"/>
      <c r="CF99" s="1"/>
      <c r="CG99" s="1"/>
      <c r="CH99" s="2"/>
      <c r="CI99" s="1"/>
      <c r="CJ99" s="1"/>
      <c r="CK99" s="1"/>
      <c r="CL99" s="2"/>
      <c r="CM99" s="1"/>
      <c r="CN99" s="1"/>
      <c r="CO99" s="1"/>
      <c r="CP99" s="2"/>
      <c r="CQ99" s="1"/>
      <c r="CR99" s="1"/>
      <c r="CS99" s="1"/>
      <c r="CT99" s="2"/>
      <c r="CU99" s="1"/>
      <c r="CV99" s="1"/>
      <c r="CW99" s="1"/>
    </row>
    <row r="100" spans="1:176" x14ac:dyDescent="0.3">
      <c r="A100" s="4">
        <v>2011</v>
      </c>
      <c r="B100" s="65" t="s">
        <v>8</v>
      </c>
      <c r="C100" s="47">
        <v>0</v>
      </c>
      <c r="D100" s="9">
        <v>0</v>
      </c>
      <c r="E100" s="48">
        <v>0</v>
      </c>
      <c r="F100" s="47">
        <v>0</v>
      </c>
      <c r="G100" s="9">
        <v>0</v>
      </c>
      <c r="H100" s="48">
        <v>0</v>
      </c>
      <c r="I100" s="47">
        <v>0</v>
      </c>
      <c r="J100" s="9">
        <v>0</v>
      </c>
      <c r="K100" s="48">
        <v>0</v>
      </c>
      <c r="L100" s="47">
        <v>0</v>
      </c>
      <c r="M100" s="9">
        <v>0</v>
      </c>
      <c r="N100" s="48">
        <v>0</v>
      </c>
      <c r="O100" s="47">
        <v>0</v>
      </c>
      <c r="P100" s="9">
        <v>0</v>
      </c>
      <c r="Q100" s="48">
        <v>0</v>
      </c>
      <c r="R100" s="49">
        <v>0</v>
      </c>
      <c r="S100" s="15">
        <v>0</v>
      </c>
      <c r="T100" s="48">
        <v>0</v>
      </c>
      <c r="U100" s="47">
        <v>0</v>
      </c>
      <c r="V100" s="9">
        <v>0</v>
      </c>
      <c r="W100" s="48">
        <v>0</v>
      </c>
      <c r="X100" s="47">
        <v>0</v>
      </c>
      <c r="Y100" s="9">
        <v>0</v>
      </c>
      <c r="Z100" s="48">
        <v>0</v>
      </c>
      <c r="AA100" s="47">
        <v>0</v>
      </c>
      <c r="AB100" s="9">
        <v>0</v>
      </c>
      <c r="AC100" s="48">
        <v>0</v>
      </c>
      <c r="AD100" s="49">
        <v>0</v>
      </c>
      <c r="AE100" s="15">
        <v>0</v>
      </c>
      <c r="AF100" s="48">
        <v>0</v>
      </c>
      <c r="AG100" s="47">
        <v>0</v>
      </c>
      <c r="AH100" s="9">
        <v>5</v>
      </c>
      <c r="AI100" s="48">
        <v>0</v>
      </c>
      <c r="AJ100" s="47">
        <v>0</v>
      </c>
      <c r="AK100" s="9">
        <v>0</v>
      </c>
      <c r="AL100" s="48">
        <v>0</v>
      </c>
      <c r="AM100" s="8">
        <f t="shared" si="8"/>
        <v>0</v>
      </c>
      <c r="AN100" s="16">
        <f t="shared" si="9"/>
        <v>5</v>
      </c>
      <c r="AO100" s="5"/>
      <c r="AP100" s="2"/>
      <c r="AQ100" s="1"/>
      <c r="AR100" s="1"/>
      <c r="AS100" s="1"/>
      <c r="AT100" s="2"/>
      <c r="AU100" s="1"/>
      <c r="AV100" s="1"/>
      <c r="AW100" s="1"/>
      <c r="AX100" s="2"/>
      <c r="AY100" s="1"/>
      <c r="AZ100" s="1"/>
      <c r="BA100" s="1"/>
      <c r="BB100" s="2"/>
      <c r="BC100" s="1"/>
      <c r="BD100" s="1"/>
      <c r="BE100" s="1"/>
      <c r="BF100" s="2"/>
      <c r="BG100" s="1"/>
      <c r="BH100" s="1"/>
      <c r="BI100" s="1"/>
      <c r="BJ100" s="2"/>
      <c r="BK100" s="1"/>
      <c r="BL100" s="1"/>
      <c r="BM100" s="1"/>
      <c r="BN100" s="2"/>
      <c r="BO100" s="1"/>
      <c r="BP100" s="1"/>
      <c r="BQ100" s="1"/>
      <c r="BR100" s="2"/>
      <c r="BS100" s="1"/>
      <c r="BT100" s="1"/>
      <c r="BU100" s="1"/>
      <c r="BV100" s="2"/>
      <c r="BW100" s="1"/>
      <c r="BX100" s="1"/>
      <c r="BY100" s="1"/>
      <c r="BZ100" s="2"/>
      <c r="CA100" s="1"/>
      <c r="CB100" s="1"/>
      <c r="CC100" s="1"/>
      <c r="CD100" s="2"/>
      <c r="CE100" s="1"/>
      <c r="CF100" s="1"/>
      <c r="CG100" s="1"/>
      <c r="CH100" s="2"/>
      <c r="CI100" s="1"/>
      <c r="CJ100" s="1"/>
      <c r="CK100" s="1"/>
      <c r="CL100" s="2"/>
      <c r="CM100" s="1"/>
      <c r="CN100" s="1"/>
      <c r="CO100" s="1"/>
      <c r="CP100" s="2"/>
      <c r="CQ100" s="1"/>
      <c r="CR100" s="1"/>
      <c r="CS100" s="1"/>
      <c r="CT100" s="2"/>
      <c r="CU100" s="1"/>
      <c r="CV100" s="1"/>
      <c r="CW100" s="1"/>
    </row>
    <row r="101" spans="1:176" x14ac:dyDescent="0.3">
      <c r="A101" s="4">
        <v>2011</v>
      </c>
      <c r="B101" s="65" t="s">
        <v>9</v>
      </c>
      <c r="C101" s="47">
        <v>0</v>
      </c>
      <c r="D101" s="9">
        <v>0</v>
      </c>
      <c r="E101" s="48">
        <v>0</v>
      </c>
      <c r="F101" s="47">
        <v>0</v>
      </c>
      <c r="G101" s="9">
        <v>0</v>
      </c>
      <c r="H101" s="48">
        <v>0</v>
      </c>
      <c r="I101" s="47">
        <v>0</v>
      </c>
      <c r="J101" s="9">
        <v>0</v>
      </c>
      <c r="K101" s="48">
        <v>0</v>
      </c>
      <c r="L101" s="47">
        <v>0</v>
      </c>
      <c r="M101" s="9">
        <v>0</v>
      </c>
      <c r="N101" s="48">
        <v>0</v>
      </c>
      <c r="O101" s="47">
        <v>0</v>
      </c>
      <c r="P101" s="9">
        <v>0</v>
      </c>
      <c r="Q101" s="48">
        <v>0</v>
      </c>
      <c r="R101" s="49">
        <v>0</v>
      </c>
      <c r="S101" s="15">
        <v>0</v>
      </c>
      <c r="T101" s="48">
        <v>0</v>
      </c>
      <c r="U101" s="47">
        <v>0</v>
      </c>
      <c r="V101" s="9">
        <v>0</v>
      </c>
      <c r="W101" s="48">
        <v>0</v>
      </c>
      <c r="X101" s="47">
        <v>0</v>
      </c>
      <c r="Y101" s="9">
        <v>0</v>
      </c>
      <c r="Z101" s="48">
        <v>0</v>
      </c>
      <c r="AA101" s="47">
        <v>0</v>
      </c>
      <c r="AB101" s="9">
        <v>0</v>
      </c>
      <c r="AC101" s="48">
        <v>0</v>
      </c>
      <c r="AD101" s="47">
        <v>0</v>
      </c>
      <c r="AE101" s="9">
        <v>0</v>
      </c>
      <c r="AF101" s="48">
        <f t="shared" ref="AF101:AF108" si="10">IF(AD101=0,0,AE101/AD101*1000)</f>
        <v>0</v>
      </c>
      <c r="AG101" s="47">
        <v>0</v>
      </c>
      <c r="AH101" s="9">
        <v>0</v>
      </c>
      <c r="AI101" s="48">
        <v>0</v>
      </c>
      <c r="AJ101" s="47">
        <v>0</v>
      </c>
      <c r="AK101" s="9">
        <v>0</v>
      </c>
      <c r="AL101" s="48">
        <v>0</v>
      </c>
      <c r="AM101" s="8">
        <f t="shared" si="8"/>
        <v>0</v>
      </c>
      <c r="AN101" s="16">
        <f t="shared" si="9"/>
        <v>0</v>
      </c>
      <c r="AO101" s="5"/>
      <c r="AP101" s="2"/>
      <c r="AQ101" s="1"/>
      <c r="AR101" s="1"/>
      <c r="AS101" s="1"/>
      <c r="AT101" s="2"/>
      <c r="AU101" s="1"/>
      <c r="AV101" s="1"/>
      <c r="AW101" s="1"/>
      <c r="AX101" s="2"/>
      <c r="AY101" s="1"/>
      <c r="AZ101" s="1"/>
      <c r="BA101" s="1"/>
      <c r="BB101" s="2"/>
      <c r="BC101" s="1"/>
      <c r="BD101" s="1"/>
      <c r="BE101" s="1"/>
      <c r="BF101" s="2"/>
      <c r="BG101" s="1"/>
      <c r="BH101" s="1"/>
      <c r="BI101" s="1"/>
      <c r="BJ101" s="2"/>
      <c r="BK101" s="1"/>
      <c r="BL101" s="1"/>
      <c r="BM101" s="1"/>
      <c r="BN101" s="2"/>
      <c r="BO101" s="1"/>
      <c r="BP101" s="1"/>
      <c r="BQ101" s="1"/>
      <c r="BR101" s="2"/>
      <c r="BS101" s="1"/>
      <c r="BT101" s="1"/>
      <c r="BU101" s="1"/>
      <c r="BV101" s="2"/>
      <c r="BW101" s="1"/>
      <c r="BX101" s="1"/>
      <c r="BY101" s="1"/>
      <c r="BZ101" s="2"/>
      <c r="CA101" s="1"/>
      <c r="CB101" s="1"/>
      <c r="CC101" s="1"/>
      <c r="CD101" s="2"/>
      <c r="CE101" s="1"/>
      <c r="CF101" s="1"/>
      <c r="CG101" s="1"/>
      <c r="CH101" s="2"/>
      <c r="CI101" s="1"/>
      <c r="CJ101" s="1"/>
      <c r="CK101" s="1"/>
      <c r="CL101" s="2"/>
      <c r="CM101" s="1"/>
      <c r="CN101" s="1"/>
      <c r="CO101" s="1"/>
      <c r="CP101" s="2"/>
      <c r="CQ101" s="1"/>
      <c r="CR101" s="1"/>
      <c r="CS101" s="1"/>
      <c r="CT101" s="2"/>
      <c r="CU101" s="1"/>
      <c r="CV101" s="1"/>
      <c r="CW101" s="1"/>
    </row>
    <row r="102" spans="1:176" x14ac:dyDescent="0.3">
      <c r="A102" s="4">
        <v>2011</v>
      </c>
      <c r="B102" s="65" t="s">
        <v>10</v>
      </c>
      <c r="C102" s="47">
        <v>0</v>
      </c>
      <c r="D102" s="9">
        <v>0</v>
      </c>
      <c r="E102" s="48">
        <v>0</v>
      </c>
      <c r="F102" s="47">
        <v>0</v>
      </c>
      <c r="G102" s="9">
        <v>0</v>
      </c>
      <c r="H102" s="48">
        <v>0</v>
      </c>
      <c r="I102" s="47">
        <v>0</v>
      </c>
      <c r="J102" s="9">
        <v>0</v>
      </c>
      <c r="K102" s="48">
        <v>0</v>
      </c>
      <c r="L102" s="47">
        <v>0</v>
      </c>
      <c r="M102" s="9">
        <v>0</v>
      </c>
      <c r="N102" s="48">
        <v>0</v>
      </c>
      <c r="O102" s="47">
        <v>0</v>
      </c>
      <c r="P102" s="9">
        <v>0</v>
      </c>
      <c r="Q102" s="48">
        <v>0</v>
      </c>
      <c r="R102" s="49">
        <v>0</v>
      </c>
      <c r="S102" s="15">
        <v>0</v>
      </c>
      <c r="T102" s="48">
        <v>0</v>
      </c>
      <c r="U102" s="47">
        <v>0</v>
      </c>
      <c r="V102" s="9">
        <v>0</v>
      </c>
      <c r="W102" s="48">
        <v>0</v>
      </c>
      <c r="X102" s="49">
        <v>0</v>
      </c>
      <c r="Y102" s="15">
        <v>0</v>
      </c>
      <c r="Z102" s="48">
        <v>0</v>
      </c>
      <c r="AA102" s="49">
        <v>0</v>
      </c>
      <c r="AB102" s="15">
        <v>0</v>
      </c>
      <c r="AC102" s="48">
        <v>0</v>
      </c>
      <c r="AD102" s="47">
        <v>0</v>
      </c>
      <c r="AE102" s="9">
        <v>0</v>
      </c>
      <c r="AF102" s="48">
        <f t="shared" si="10"/>
        <v>0</v>
      </c>
      <c r="AG102" s="49">
        <v>-75</v>
      </c>
      <c r="AH102" s="15">
        <v>5</v>
      </c>
      <c r="AI102" s="48">
        <f>AH102/AG102*1000</f>
        <v>-66.666666666666671</v>
      </c>
      <c r="AJ102" s="47">
        <v>0</v>
      </c>
      <c r="AK102" s="9">
        <v>0</v>
      </c>
      <c r="AL102" s="48">
        <v>0</v>
      </c>
      <c r="AM102" s="8">
        <f t="shared" si="8"/>
        <v>-75</v>
      </c>
      <c r="AN102" s="16">
        <f t="shared" si="9"/>
        <v>5</v>
      </c>
      <c r="AO102" s="5"/>
      <c r="AP102" s="2"/>
      <c r="AQ102" s="1"/>
      <c r="AR102" s="1"/>
      <c r="AS102" s="1"/>
      <c r="AT102" s="2"/>
      <c r="AU102" s="1"/>
      <c r="AV102" s="1"/>
      <c r="AW102" s="1"/>
      <c r="AX102" s="2"/>
      <c r="AY102" s="1"/>
      <c r="AZ102" s="1"/>
      <c r="BA102" s="1"/>
      <c r="BB102" s="2"/>
      <c r="BC102" s="1"/>
      <c r="BD102" s="1"/>
      <c r="BE102" s="1"/>
      <c r="BF102" s="2"/>
      <c r="BG102" s="1"/>
      <c r="BH102" s="1"/>
      <c r="BI102" s="1"/>
      <c r="BJ102" s="2"/>
      <c r="BK102" s="1"/>
      <c r="BL102" s="1"/>
      <c r="BM102" s="1"/>
      <c r="BN102" s="2"/>
      <c r="BO102" s="1"/>
      <c r="BP102" s="1"/>
      <c r="BQ102" s="1"/>
      <c r="BR102" s="2"/>
      <c r="BS102" s="1"/>
      <c r="BT102" s="1"/>
      <c r="BU102" s="1"/>
      <c r="BV102" s="2"/>
      <c r="BW102" s="1"/>
      <c r="BX102" s="1"/>
      <c r="BY102" s="1"/>
      <c r="BZ102" s="2"/>
      <c r="CA102" s="1"/>
      <c r="CB102" s="1"/>
      <c r="CC102" s="1"/>
      <c r="CD102" s="2"/>
      <c r="CE102" s="1"/>
      <c r="CF102" s="1"/>
      <c r="CG102" s="1"/>
      <c r="CH102" s="2"/>
      <c r="CI102" s="1"/>
      <c r="CJ102" s="1"/>
      <c r="CK102" s="1"/>
      <c r="CL102" s="2"/>
      <c r="CM102" s="1"/>
      <c r="CN102" s="1"/>
      <c r="CO102" s="1"/>
      <c r="CP102" s="2"/>
      <c r="CQ102" s="1"/>
      <c r="CR102" s="1"/>
      <c r="CS102" s="1"/>
      <c r="CT102" s="2"/>
      <c r="CU102" s="1"/>
      <c r="CV102" s="1"/>
      <c r="CW102" s="1"/>
    </row>
    <row r="103" spans="1:176" x14ac:dyDescent="0.3">
      <c r="A103" s="4">
        <v>2011</v>
      </c>
      <c r="B103" s="65" t="s">
        <v>11</v>
      </c>
      <c r="C103" s="47">
        <v>0</v>
      </c>
      <c r="D103" s="9">
        <v>0</v>
      </c>
      <c r="E103" s="48">
        <v>0</v>
      </c>
      <c r="F103" s="47">
        <v>0</v>
      </c>
      <c r="G103" s="9">
        <v>0</v>
      </c>
      <c r="H103" s="48">
        <v>0</v>
      </c>
      <c r="I103" s="47">
        <v>0</v>
      </c>
      <c r="J103" s="9">
        <v>0</v>
      </c>
      <c r="K103" s="48">
        <v>0</v>
      </c>
      <c r="L103" s="47">
        <v>0</v>
      </c>
      <c r="M103" s="9">
        <v>0</v>
      </c>
      <c r="N103" s="48">
        <v>0</v>
      </c>
      <c r="O103" s="47">
        <v>0</v>
      </c>
      <c r="P103" s="9">
        <v>0</v>
      </c>
      <c r="Q103" s="48">
        <v>0</v>
      </c>
      <c r="R103" s="49">
        <v>0</v>
      </c>
      <c r="S103" s="15">
        <v>0</v>
      </c>
      <c r="T103" s="48">
        <v>0</v>
      </c>
      <c r="U103" s="47">
        <v>0</v>
      </c>
      <c r="V103" s="9">
        <v>0</v>
      </c>
      <c r="W103" s="48">
        <v>0</v>
      </c>
      <c r="X103" s="47">
        <v>0</v>
      </c>
      <c r="Y103" s="9">
        <v>0</v>
      </c>
      <c r="Z103" s="48">
        <v>0</v>
      </c>
      <c r="AA103" s="47">
        <v>0</v>
      </c>
      <c r="AB103" s="9">
        <v>0</v>
      </c>
      <c r="AC103" s="48">
        <v>0</v>
      </c>
      <c r="AD103" s="47">
        <v>0</v>
      </c>
      <c r="AE103" s="9">
        <v>0</v>
      </c>
      <c r="AF103" s="48">
        <f t="shared" si="10"/>
        <v>0</v>
      </c>
      <c r="AG103" s="47">
        <v>0</v>
      </c>
      <c r="AH103" s="9">
        <v>0</v>
      </c>
      <c r="AI103" s="48">
        <v>0</v>
      </c>
      <c r="AJ103" s="47">
        <v>0</v>
      </c>
      <c r="AK103" s="9">
        <v>0</v>
      </c>
      <c r="AL103" s="48">
        <v>0</v>
      </c>
      <c r="AM103" s="8">
        <f t="shared" si="8"/>
        <v>0</v>
      </c>
      <c r="AN103" s="16">
        <f t="shared" si="9"/>
        <v>0</v>
      </c>
      <c r="AO103" s="5"/>
      <c r="AP103" s="2"/>
      <c r="AQ103" s="1"/>
      <c r="AR103" s="1"/>
      <c r="AS103" s="1"/>
      <c r="AT103" s="2"/>
      <c r="AU103" s="1"/>
      <c r="AV103" s="1"/>
      <c r="AW103" s="1"/>
      <c r="AX103" s="2"/>
      <c r="AY103" s="1"/>
      <c r="AZ103" s="1"/>
      <c r="BA103" s="1"/>
      <c r="BB103" s="2"/>
      <c r="BC103" s="1"/>
      <c r="BD103" s="1"/>
      <c r="BE103" s="1"/>
      <c r="BF103" s="2"/>
      <c r="BG103" s="1"/>
      <c r="BH103" s="1"/>
      <c r="BI103" s="1"/>
      <c r="BJ103" s="2"/>
      <c r="BK103" s="1"/>
      <c r="BL103" s="1"/>
      <c r="BM103" s="1"/>
      <c r="BN103" s="2"/>
      <c r="BO103" s="1"/>
      <c r="BP103" s="1"/>
      <c r="BQ103" s="1"/>
      <c r="BR103" s="2"/>
      <c r="BS103" s="1"/>
      <c r="BT103" s="1"/>
      <c r="BU103" s="1"/>
      <c r="BV103" s="2"/>
      <c r="BW103" s="1"/>
      <c r="BX103" s="1"/>
      <c r="BY103" s="1"/>
      <c r="BZ103" s="2"/>
      <c r="CA103" s="1"/>
      <c r="CB103" s="1"/>
      <c r="CC103" s="1"/>
      <c r="CD103" s="2"/>
      <c r="CE103" s="1"/>
      <c r="CF103" s="1"/>
      <c r="CG103" s="1"/>
      <c r="CH103" s="2"/>
      <c r="CI103" s="1"/>
      <c r="CJ103" s="1"/>
      <c r="CK103" s="1"/>
      <c r="CL103" s="2"/>
      <c r="CM103" s="1"/>
      <c r="CN103" s="1"/>
      <c r="CO103" s="1"/>
      <c r="CP103" s="2"/>
      <c r="CQ103" s="1"/>
      <c r="CR103" s="1"/>
      <c r="CS103" s="1"/>
      <c r="CT103" s="2"/>
      <c r="CU103" s="1"/>
      <c r="CV103" s="1"/>
      <c r="CW103" s="1"/>
    </row>
    <row r="104" spans="1:176" x14ac:dyDescent="0.3">
      <c r="A104" s="4">
        <v>2011</v>
      </c>
      <c r="B104" s="65" t="s">
        <v>12</v>
      </c>
      <c r="C104" s="47">
        <v>0</v>
      </c>
      <c r="D104" s="9">
        <v>0</v>
      </c>
      <c r="E104" s="48">
        <v>0</v>
      </c>
      <c r="F104" s="47">
        <v>0</v>
      </c>
      <c r="G104" s="9">
        <v>0</v>
      </c>
      <c r="H104" s="48">
        <v>0</v>
      </c>
      <c r="I104" s="47">
        <v>0</v>
      </c>
      <c r="J104" s="9">
        <v>0</v>
      </c>
      <c r="K104" s="48">
        <v>0</v>
      </c>
      <c r="L104" s="47">
        <v>0</v>
      </c>
      <c r="M104" s="9">
        <v>0</v>
      </c>
      <c r="N104" s="48">
        <v>0</v>
      </c>
      <c r="O104" s="47">
        <v>0</v>
      </c>
      <c r="P104" s="9">
        <v>0</v>
      </c>
      <c r="Q104" s="48">
        <v>0</v>
      </c>
      <c r="R104" s="49">
        <v>0</v>
      </c>
      <c r="S104" s="15">
        <v>0</v>
      </c>
      <c r="T104" s="48">
        <v>0</v>
      </c>
      <c r="U104" s="47">
        <v>0</v>
      </c>
      <c r="V104" s="9">
        <v>0</v>
      </c>
      <c r="W104" s="48">
        <v>0</v>
      </c>
      <c r="X104" s="47">
        <v>0</v>
      </c>
      <c r="Y104" s="9">
        <v>0</v>
      </c>
      <c r="Z104" s="48">
        <v>0</v>
      </c>
      <c r="AA104" s="47">
        <v>0</v>
      </c>
      <c r="AB104" s="9">
        <v>0</v>
      </c>
      <c r="AC104" s="48">
        <v>0</v>
      </c>
      <c r="AD104" s="47">
        <v>0</v>
      </c>
      <c r="AE104" s="9">
        <v>0</v>
      </c>
      <c r="AF104" s="48">
        <f t="shared" si="10"/>
        <v>0</v>
      </c>
      <c r="AG104" s="47">
        <v>0</v>
      </c>
      <c r="AH104" s="9">
        <v>0</v>
      </c>
      <c r="AI104" s="48">
        <v>0</v>
      </c>
      <c r="AJ104" s="47">
        <v>0</v>
      </c>
      <c r="AK104" s="9">
        <v>0</v>
      </c>
      <c r="AL104" s="48">
        <v>0</v>
      </c>
      <c r="AM104" s="8">
        <f t="shared" si="8"/>
        <v>0</v>
      </c>
      <c r="AN104" s="16">
        <f t="shared" si="9"/>
        <v>0</v>
      </c>
      <c r="AO104" s="5"/>
      <c r="AP104" s="2"/>
      <c r="AQ104" s="1"/>
      <c r="AR104" s="1"/>
      <c r="AS104" s="1"/>
      <c r="AT104" s="2"/>
      <c r="AU104" s="1"/>
      <c r="AV104" s="1"/>
      <c r="AW104" s="1"/>
      <c r="AX104" s="2"/>
      <c r="AY104" s="1"/>
      <c r="AZ104" s="1"/>
      <c r="BA104" s="1"/>
      <c r="BB104" s="2"/>
      <c r="BC104" s="1"/>
      <c r="BD104" s="1"/>
      <c r="BE104" s="1"/>
      <c r="BF104" s="2"/>
      <c r="BG104" s="1"/>
      <c r="BH104" s="1"/>
      <c r="BI104" s="1"/>
      <c r="BJ104" s="2"/>
      <c r="BK104" s="1"/>
      <c r="BL104" s="1"/>
      <c r="BM104" s="1"/>
      <c r="BN104" s="2"/>
      <c r="BO104" s="1"/>
      <c r="BP104" s="1"/>
      <c r="BQ104" s="1"/>
      <c r="BR104" s="2"/>
      <c r="BS104" s="1"/>
      <c r="BT104" s="1"/>
      <c r="BU104" s="1"/>
      <c r="BV104" s="2"/>
      <c r="BW104" s="1"/>
      <c r="BX104" s="1"/>
      <c r="BY104" s="1"/>
      <c r="BZ104" s="2"/>
      <c r="CA104" s="1"/>
      <c r="CB104" s="1"/>
      <c r="CC104" s="1"/>
      <c r="CD104" s="2"/>
      <c r="CE104" s="1"/>
      <c r="CF104" s="1"/>
      <c r="CG104" s="1"/>
      <c r="CH104" s="2"/>
      <c r="CI104" s="1"/>
      <c r="CJ104" s="1"/>
      <c r="CK104" s="1"/>
      <c r="CL104" s="2"/>
      <c r="CM104" s="1"/>
      <c r="CN104" s="1"/>
      <c r="CO104" s="1"/>
      <c r="CP104" s="2"/>
      <c r="CQ104" s="1"/>
      <c r="CR104" s="1"/>
      <c r="CS104" s="1"/>
      <c r="CT104" s="2"/>
      <c r="CU104" s="1"/>
      <c r="CV104" s="1"/>
      <c r="CW104" s="1"/>
    </row>
    <row r="105" spans="1:176" x14ac:dyDescent="0.3">
      <c r="A105" s="4">
        <v>2011</v>
      </c>
      <c r="B105" s="65" t="s">
        <v>13</v>
      </c>
      <c r="C105" s="47">
        <v>0</v>
      </c>
      <c r="D105" s="9">
        <v>0</v>
      </c>
      <c r="E105" s="48">
        <v>0</v>
      </c>
      <c r="F105" s="47">
        <v>0</v>
      </c>
      <c r="G105" s="9">
        <v>0</v>
      </c>
      <c r="H105" s="48">
        <v>0</v>
      </c>
      <c r="I105" s="47">
        <v>0</v>
      </c>
      <c r="J105" s="9">
        <v>0</v>
      </c>
      <c r="K105" s="48">
        <v>0</v>
      </c>
      <c r="L105" s="47">
        <v>0</v>
      </c>
      <c r="M105" s="9">
        <v>0</v>
      </c>
      <c r="N105" s="48">
        <v>0</v>
      </c>
      <c r="O105" s="47">
        <v>0</v>
      </c>
      <c r="P105" s="9">
        <v>0</v>
      </c>
      <c r="Q105" s="48">
        <v>0</v>
      </c>
      <c r="R105" s="49">
        <v>0</v>
      </c>
      <c r="S105" s="15">
        <v>0</v>
      </c>
      <c r="T105" s="48">
        <v>0</v>
      </c>
      <c r="U105" s="47">
        <v>0</v>
      </c>
      <c r="V105" s="9">
        <v>0</v>
      </c>
      <c r="W105" s="48">
        <v>0</v>
      </c>
      <c r="X105" s="47">
        <v>0</v>
      </c>
      <c r="Y105" s="9">
        <v>0</v>
      </c>
      <c r="Z105" s="48">
        <v>0</v>
      </c>
      <c r="AA105" s="47">
        <v>0</v>
      </c>
      <c r="AB105" s="9">
        <v>0</v>
      </c>
      <c r="AC105" s="48">
        <v>0</v>
      </c>
      <c r="AD105" s="47">
        <v>0</v>
      </c>
      <c r="AE105" s="9">
        <v>0</v>
      </c>
      <c r="AF105" s="48">
        <f t="shared" si="10"/>
        <v>0</v>
      </c>
      <c r="AG105" s="47">
        <v>0</v>
      </c>
      <c r="AH105" s="9">
        <v>0</v>
      </c>
      <c r="AI105" s="48">
        <v>0</v>
      </c>
      <c r="AJ105" s="49">
        <v>103</v>
      </c>
      <c r="AK105" s="15">
        <v>1734</v>
      </c>
      <c r="AL105" s="48">
        <f t="shared" si="7"/>
        <v>16834.951456310679</v>
      </c>
      <c r="AM105" s="8">
        <f t="shared" si="8"/>
        <v>103</v>
      </c>
      <c r="AN105" s="16">
        <f t="shared" si="9"/>
        <v>1734</v>
      </c>
      <c r="AO105" s="5"/>
      <c r="AP105" s="2"/>
      <c r="AQ105" s="1"/>
      <c r="AR105" s="1"/>
      <c r="AS105" s="1"/>
      <c r="AT105" s="2"/>
      <c r="AU105" s="1"/>
      <c r="AV105" s="1"/>
      <c r="AW105" s="1"/>
      <c r="AX105" s="2"/>
      <c r="AY105" s="1"/>
      <c r="AZ105" s="1"/>
      <c r="BA105" s="1"/>
      <c r="BB105" s="2"/>
      <c r="BC105" s="1"/>
      <c r="BD105" s="1"/>
      <c r="BE105" s="1"/>
      <c r="BF105" s="2"/>
      <c r="BG105" s="1"/>
      <c r="BH105" s="1"/>
      <c r="BI105" s="1"/>
      <c r="BJ105" s="2"/>
      <c r="BK105" s="1"/>
      <c r="BL105" s="1"/>
      <c r="BM105" s="1"/>
      <c r="BN105" s="2"/>
      <c r="BO105" s="1"/>
      <c r="BP105" s="1"/>
      <c r="BQ105" s="1"/>
      <c r="BR105" s="2"/>
      <c r="BS105" s="1"/>
      <c r="BT105" s="1"/>
      <c r="BU105" s="1"/>
      <c r="BV105" s="2"/>
      <c r="BW105" s="1"/>
      <c r="BX105" s="1"/>
      <c r="BY105" s="1"/>
      <c r="BZ105" s="2"/>
      <c r="CA105" s="1"/>
      <c r="CB105" s="1"/>
      <c r="CC105" s="1"/>
      <c r="CD105" s="2"/>
      <c r="CE105" s="1"/>
      <c r="CF105" s="1"/>
      <c r="CG105" s="1"/>
      <c r="CH105" s="2"/>
      <c r="CI105" s="1"/>
      <c r="CJ105" s="1"/>
      <c r="CK105" s="1"/>
      <c r="CL105" s="2"/>
      <c r="CM105" s="1"/>
      <c r="CN105" s="1"/>
      <c r="CO105" s="1"/>
      <c r="CP105" s="2"/>
      <c r="CQ105" s="1"/>
      <c r="CR105" s="1"/>
      <c r="CS105" s="1"/>
      <c r="CT105" s="2"/>
      <c r="CU105" s="1"/>
      <c r="CV105" s="1"/>
      <c r="CW105" s="1"/>
    </row>
    <row r="106" spans="1:176" x14ac:dyDescent="0.3">
      <c r="A106" s="4">
        <v>2011</v>
      </c>
      <c r="B106" s="65" t="s">
        <v>14</v>
      </c>
      <c r="C106" s="47">
        <v>0</v>
      </c>
      <c r="D106" s="9">
        <v>0</v>
      </c>
      <c r="E106" s="48">
        <v>0</v>
      </c>
      <c r="F106" s="47">
        <v>0</v>
      </c>
      <c r="G106" s="9">
        <v>0</v>
      </c>
      <c r="H106" s="48">
        <v>0</v>
      </c>
      <c r="I106" s="47">
        <v>0</v>
      </c>
      <c r="J106" s="9">
        <v>0</v>
      </c>
      <c r="K106" s="48">
        <v>0</v>
      </c>
      <c r="L106" s="47">
        <v>0</v>
      </c>
      <c r="M106" s="9">
        <v>0</v>
      </c>
      <c r="N106" s="48">
        <v>0</v>
      </c>
      <c r="O106" s="47">
        <v>0</v>
      </c>
      <c r="P106" s="9">
        <v>0</v>
      </c>
      <c r="Q106" s="48">
        <v>0</v>
      </c>
      <c r="R106" s="49">
        <v>0</v>
      </c>
      <c r="S106" s="15">
        <v>0</v>
      </c>
      <c r="T106" s="48">
        <v>0</v>
      </c>
      <c r="U106" s="47">
        <v>0</v>
      </c>
      <c r="V106" s="9">
        <v>0</v>
      </c>
      <c r="W106" s="48">
        <v>0</v>
      </c>
      <c r="X106" s="47">
        <v>0</v>
      </c>
      <c r="Y106" s="9">
        <v>0</v>
      </c>
      <c r="Z106" s="48">
        <v>0</v>
      </c>
      <c r="AA106" s="47">
        <v>0</v>
      </c>
      <c r="AB106" s="9">
        <v>0</v>
      </c>
      <c r="AC106" s="48">
        <v>0</v>
      </c>
      <c r="AD106" s="47">
        <v>0</v>
      </c>
      <c r="AE106" s="9">
        <v>0</v>
      </c>
      <c r="AF106" s="48">
        <f t="shared" si="10"/>
        <v>0</v>
      </c>
      <c r="AG106" s="47">
        <v>0</v>
      </c>
      <c r="AH106" s="9">
        <v>0</v>
      </c>
      <c r="AI106" s="48">
        <v>0</v>
      </c>
      <c r="AJ106" s="49">
        <v>14</v>
      </c>
      <c r="AK106" s="15">
        <v>231</v>
      </c>
      <c r="AL106" s="48">
        <f t="shared" si="7"/>
        <v>16500</v>
      </c>
      <c r="AM106" s="8">
        <f t="shared" si="8"/>
        <v>14</v>
      </c>
      <c r="AN106" s="16">
        <f t="shared" si="9"/>
        <v>231</v>
      </c>
      <c r="AO106" s="5"/>
      <c r="AP106" s="2"/>
      <c r="AQ106" s="1"/>
      <c r="AR106" s="1"/>
      <c r="AS106" s="1"/>
      <c r="AT106" s="2"/>
      <c r="AU106" s="1"/>
      <c r="AV106" s="1"/>
      <c r="AW106" s="1"/>
      <c r="AX106" s="2"/>
      <c r="AY106" s="1"/>
      <c r="AZ106" s="1"/>
      <c r="BA106" s="1"/>
      <c r="BB106" s="2"/>
      <c r="BC106" s="1"/>
      <c r="BD106" s="1"/>
      <c r="BE106" s="1"/>
      <c r="BF106" s="2"/>
      <c r="BG106" s="1"/>
      <c r="BH106" s="1"/>
      <c r="BI106" s="1"/>
      <c r="BJ106" s="2"/>
      <c r="BK106" s="1"/>
      <c r="BL106" s="1"/>
      <c r="BM106" s="1"/>
      <c r="BN106" s="2"/>
      <c r="BO106" s="1"/>
      <c r="BP106" s="1"/>
      <c r="BQ106" s="1"/>
      <c r="BR106" s="2"/>
      <c r="BS106" s="1"/>
      <c r="BT106" s="1"/>
      <c r="BU106" s="1"/>
      <c r="BV106" s="2"/>
      <c r="BW106" s="1"/>
      <c r="BX106" s="1"/>
      <c r="BY106" s="1"/>
      <c r="BZ106" s="2"/>
      <c r="CA106" s="1"/>
      <c r="CB106" s="1"/>
      <c r="CC106" s="1"/>
      <c r="CD106" s="2"/>
      <c r="CE106" s="1"/>
      <c r="CF106" s="1"/>
      <c r="CG106" s="1"/>
      <c r="CH106" s="2"/>
      <c r="CI106" s="1"/>
      <c r="CJ106" s="1"/>
      <c r="CK106" s="1"/>
      <c r="CL106" s="2"/>
      <c r="CM106" s="1"/>
      <c r="CN106" s="1"/>
      <c r="CO106" s="1"/>
      <c r="CP106" s="2"/>
      <c r="CQ106" s="1"/>
      <c r="CR106" s="1"/>
      <c r="CS106" s="1"/>
      <c r="CT106" s="2"/>
      <c r="CU106" s="1"/>
      <c r="CV106" s="1"/>
      <c r="CW106" s="1"/>
    </row>
    <row r="107" spans="1:176" x14ac:dyDescent="0.3">
      <c r="A107" s="4">
        <v>2011</v>
      </c>
      <c r="B107" s="65" t="s">
        <v>15</v>
      </c>
      <c r="C107" s="47">
        <v>0</v>
      </c>
      <c r="D107" s="9">
        <v>0</v>
      </c>
      <c r="E107" s="48">
        <v>0</v>
      </c>
      <c r="F107" s="47">
        <v>0</v>
      </c>
      <c r="G107" s="9">
        <v>0</v>
      </c>
      <c r="H107" s="48">
        <v>0</v>
      </c>
      <c r="I107" s="47">
        <v>0</v>
      </c>
      <c r="J107" s="9">
        <v>0</v>
      </c>
      <c r="K107" s="48">
        <v>0</v>
      </c>
      <c r="L107" s="47">
        <v>0</v>
      </c>
      <c r="M107" s="9">
        <v>0</v>
      </c>
      <c r="N107" s="48">
        <v>0</v>
      </c>
      <c r="O107" s="47">
        <v>0</v>
      </c>
      <c r="P107" s="9">
        <v>0</v>
      </c>
      <c r="Q107" s="48">
        <v>0</v>
      </c>
      <c r="R107" s="47">
        <v>0</v>
      </c>
      <c r="S107" s="9">
        <v>0</v>
      </c>
      <c r="T107" s="48">
        <v>0</v>
      </c>
      <c r="U107" s="47">
        <v>0</v>
      </c>
      <c r="V107" s="9">
        <v>0</v>
      </c>
      <c r="W107" s="48">
        <v>0</v>
      </c>
      <c r="X107" s="47">
        <v>0</v>
      </c>
      <c r="Y107" s="9">
        <v>0</v>
      </c>
      <c r="Z107" s="48">
        <v>0</v>
      </c>
      <c r="AA107" s="47">
        <v>0</v>
      </c>
      <c r="AB107" s="9">
        <v>0</v>
      </c>
      <c r="AC107" s="48">
        <v>0</v>
      </c>
      <c r="AD107" s="47">
        <v>0</v>
      </c>
      <c r="AE107" s="9">
        <v>0</v>
      </c>
      <c r="AF107" s="48">
        <f t="shared" si="10"/>
        <v>0</v>
      </c>
      <c r="AG107" s="47">
        <v>0</v>
      </c>
      <c r="AH107" s="9">
        <v>0</v>
      </c>
      <c r="AI107" s="48">
        <v>0</v>
      </c>
      <c r="AJ107" s="47">
        <v>0</v>
      </c>
      <c r="AK107" s="9">
        <v>0</v>
      </c>
      <c r="AL107" s="48">
        <v>0</v>
      </c>
      <c r="AM107" s="8">
        <f t="shared" si="8"/>
        <v>0</v>
      </c>
      <c r="AN107" s="16">
        <f t="shared" si="9"/>
        <v>0</v>
      </c>
      <c r="AO107" s="5"/>
      <c r="AP107" s="2"/>
      <c r="AQ107" s="1"/>
      <c r="AR107" s="1"/>
      <c r="AS107" s="1"/>
      <c r="AT107" s="2"/>
      <c r="AU107" s="1"/>
      <c r="AV107" s="1"/>
      <c r="AW107" s="1"/>
      <c r="AX107" s="2"/>
      <c r="AY107" s="1"/>
      <c r="AZ107" s="1"/>
      <c r="BA107" s="1"/>
      <c r="BB107" s="2"/>
      <c r="BC107" s="1"/>
      <c r="BD107" s="1"/>
      <c r="BE107" s="1"/>
      <c r="BF107" s="2"/>
      <c r="BG107" s="1"/>
      <c r="BH107" s="1"/>
      <c r="BI107" s="1"/>
      <c r="BJ107" s="2"/>
      <c r="BK107" s="1"/>
      <c r="BL107" s="1"/>
      <c r="BM107" s="1"/>
      <c r="BN107" s="2"/>
      <c r="BO107" s="1"/>
      <c r="BP107" s="1"/>
      <c r="BQ107" s="1"/>
      <c r="BR107" s="2"/>
      <c r="BS107" s="1"/>
      <c r="BT107" s="1"/>
      <c r="BU107" s="1"/>
      <c r="BV107" s="2"/>
      <c r="BW107" s="1"/>
      <c r="BX107" s="1"/>
      <c r="BY107" s="1"/>
      <c r="BZ107" s="2"/>
      <c r="CA107" s="1"/>
      <c r="CB107" s="1"/>
      <c r="CC107" s="1"/>
      <c r="CD107" s="2"/>
      <c r="CE107" s="1"/>
      <c r="CF107" s="1"/>
      <c r="CG107" s="1"/>
      <c r="CH107" s="2"/>
      <c r="CI107" s="1"/>
      <c r="CJ107" s="1"/>
      <c r="CK107" s="1"/>
      <c r="CL107" s="2"/>
      <c r="CM107" s="1"/>
      <c r="CN107" s="1"/>
      <c r="CO107" s="1"/>
      <c r="CP107" s="2"/>
      <c r="CQ107" s="1"/>
      <c r="CR107" s="1"/>
      <c r="CS107" s="1"/>
      <c r="CT107" s="2"/>
      <c r="CU107" s="1"/>
      <c r="CV107" s="1"/>
      <c r="CW107" s="1"/>
    </row>
    <row r="108" spans="1:176" x14ac:dyDescent="0.3">
      <c r="A108" s="4">
        <v>2011</v>
      </c>
      <c r="B108" s="65" t="s">
        <v>16</v>
      </c>
      <c r="C108" s="47">
        <v>0</v>
      </c>
      <c r="D108" s="9">
        <v>0</v>
      </c>
      <c r="E108" s="48">
        <v>0</v>
      </c>
      <c r="F108" s="47">
        <v>0</v>
      </c>
      <c r="G108" s="9">
        <v>0</v>
      </c>
      <c r="H108" s="48">
        <v>0</v>
      </c>
      <c r="I108" s="47">
        <v>0</v>
      </c>
      <c r="J108" s="9">
        <v>0</v>
      </c>
      <c r="K108" s="48">
        <v>0</v>
      </c>
      <c r="L108" s="47">
        <v>0</v>
      </c>
      <c r="M108" s="9">
        <v>0</v>
      </c>
      <c r="N108" s="48">
        <v>0</v>
      </c>
      <c r="O108" s="47">
        <v>0</v>
      </c>
      <c r="P108" s="9">
        <v>0</v>
      </c>
      <c r="Q108" s="48">
        <v>0</v>
      </c>
      <c r="R108" s="47">
        <v>0</v>
      </c>
      <c r="S108" s="9">
        <v>0</v>
      </c>
      <c r="T108" s="48">
        <v>0</v>
      </c>
      <c r="U108" s="47">
        <v>0</v>
      </c>
      <c r="V108" s="9">
        <v>0</v>
      </c>
      <c r="W108" s="48">
        <v>0</v>
      </c>
      <c r="X108" s="47">
        <v>0</v>
      </c>
      <c r="Y108" s="9">
        <v>0</v>
      </c>
      <c r="Z108" s="48">
        <v>0</v>
      </c>
      <c r="AA108" s="47">
        <v>0</v>
      </c>
      <c r="AB108" s="9">
        <v>0</v>
      </c>
      <c r="AC108" s="48">
        <v>0</v>
      </c>
      <c r="AD108" s="47">
        <v>0</v>
      </c>
      <c r="AE108" s="9">
        <v>0</v>
      </c>
      <c r="AF108" s="48">
        <f t="shared" si="10"/>
        <v>0</v>
      </c>
      <c r="AG108" s="47">
        <v>0</v>
      </c>
      <c r="AH108" s="9">
        <v>0</v>
      </c>
      <c r="AI108" s="48">
        <v>0</v>
      </c>
      <c r="AJ108" s="47">
        <v>0</v>
      </c>
      <c r="AK108" s="9">
        <v>0</v>
      </c>
      <c r="AL108" s="48">
        <v>0</v>
      </c>
      <c r="AM108" s="8">
        <f t="shared" si="8"/>
        <v>0</v>
      </c>
      <c r="AN108" s="16">
        <f t="shared" si="9"/>
        <v>0</v>
      </c>
      <c r="AO108" s="5"/>
      <c r="AP108" s="2"/>
      <c r="AQ108" s="1"/>
      <c r="AR108" s="1"/>
      <c r="AS108" s="1"/>
      <c r="AT108" s="2"/>
      <c r="AU108" s="1"/>
      <c r="AV108" s="1"/>
      <c r="AW108" s="1"/>
      <c r="AX108" s="2"/>
      <c r="AY108" s="1"/>
      <c r="AZ108" s="1"/>
      <c r="BA108" s="1"/>
      <c r="BB108" s="2"/>
      <c r="BC108" s="1"/>
      <c r="BD108" s="1"/>
      <c r="BE108" s="1"/>
      <c r="BF108" s="2"/>
      <c r="BG108" s="1"/>
      <c r="BH108" s="1"/>
      <c r="BI108" s="1"/>
      <c r="BJ108" s="2"/>
      <c r="BK108" s="1"/>
      <c r="BL108" s="1"/>
      <c r="BM108" s="1"/>
      <c r="BN108" s="2"/>
      <c r="BO108" s="1"/>
      <c r="BP108" s="1"/>
      <c r="BQ108" s="1"/>
      <c r="BR108" s="2"/>
      <c r="BS108" s="1"/>
      <c r="BT108" s="1"/>
      <c r="BU108" s="1"/>
      <c r="BV108" s="2"/>
      <c r="BW108" s="1"/>
      <c r="BX108" s="1"/>
      <c r="BY108" s="1"/>
      <c r="BZ108" s="2"/>
      <c r="CA108" s="1"/>
      <c r="CB108" s="1"/>
      <c r="CC108" s="1"/>
      <c r="CD108" s="2"/>
      <c r="CE108" s="1"/>
      <c r="CF108" s="1"/>
      <c r="CG108" s="1"/>
      <c r="CH108" s="2"/>
      <c r="CI108" s="1"/>
      <c r="CJ108" s="1"/>
      <c r="CK108" s="1"/>
      <c r="CL108" s="2"/>
      <c r="CM108" s="1"/>
      <c r="CN108" s="1"/>
      <c r="CO108" s="1"/>
      <c r="CP108" s="2"/>
      <c r="CQ108" s="1"/>
      <c r="CR108" s="1"/>
      <c r="CS108" s="1"/>
      <c r="CT108" s="2"/>
      <c r="CU108" s="1"/>
      <c r="CV108" s="1"/>
      <c r="CW108" s="1"/>
    </row>
    <row r="109" spans="1:176" ht="15" thickBot="1" x14ac:dyDescent="0.35">
      <c r="A109" s="39"/>
      <c r="B109" s="66" t="s">
        <v>17</v>
      </c>
      <c r="C109" s="61">
        <f>SUM(C97:C108)</f>
        <v>0</v>
      </c>
      <c r="D109" s="40">
        <f>SUM(D97:D108)</f>
        <v>0</v>
      </c>
      <c r="E109" s="62"/>
      <c r="F109" s="61">
        <f>SUM(F97:F108)</f>
        <v>0</v>
      </c>
      <c r="G109" s="40">
        <f>SUM(G97:G108)</f>
        <v>0</v>
      </c>
      <c r="H109" s="62"/>
      <c r="I109" s="61">
        <f>SUM(I97:I108)</f>
        <v>0</v>
      </c>
      <c r="J109" s="40">
        <f>SUM(J97:J108)</f>
        <v>0</v>
      </c>
      <c r="K109" s="62"/>
      <c r="L109" s="61">
        <f>SUM(L97:L108)</f>
        <v>0</v>
      </c>
      <c r="M109" s="40">
        <f>SUM(M97:M108)</f>
        <v>0</v>
      </c>
      <c r="N109" s="62"/>
      <c r="O109" s="61">
        <f>SUM(O97:O108)</f>
        <v>0</v>
      </c>
      <c r="P109" s="40">
        <f>SUM(P97:P108)</f>
        <v>0</v>
      </c>
      <c r="Q109" s="62"/>
      <c r="R109" s="61">
        <f>SUM(R97:R108)</f>
        <v>0</v>
      </c>
      <c r="S109" s="40">
        <f>SUM(S97:S108)</f>
        <v>1</v>
      </c>
      <c r="T109" s="62"/>
      <c r="U109" s="61">
        <f>SUM(U97:U108)</f>
        <v>0</v>
      </c>
      <c r="V109" s="40">
        <f>SUM(V97:V108)</f>
        <v>0</v>
      </c>
      <c r="W109" s="62"/>
      <c r="X109" s="61">
        <f>SUM(X97:X108)</f>
        <v>0</v>
      </c>
      <c r="Y109" s="40">
        <f>SUM(Y97:Y108)</f>
        <v>0</v>
      </c>
      <c r="Z109" s="62"/>
      <c r="AA109" s="61">
        <f>SUM(AA97:AA108)</f>
        <v>0</v>
      </c>
      <c r="AB109" s="40">
        <f>SUM(AB97:AB108)</f>
        <v>0</v>
      </c>
      <c r="AC109" s="62"/>
      <c r="AD109" s="61">
        <f>SUM(AD97:AD108)</f>
        <v>0</v>
      </c>
      <c r="AE109" s="40">
        <f>SUM(AE97:AE108)</f>
        <v>0</v>
      </c>
      <c r="AF109" s="62"/>
      <c r="AG109" s="61">
        <f>SUM(AG97:AG108)</f>
        <v>-75</v>
      </c>
      <c r="AH109" s="40">
        <f>SUM(AH97:AH108)</f>
        <v>10</v>
      </c>
      <c r="AI109" s="62"/>
      <c r="AJ109" s="61">
        <f>SUM(AJ97:AJ108)</f>
        <v>217</v>
      </c>
      <c r="AK109" s="40">
        <f>SUM(AK97:AK108)</f>
        <v>3600</v>
      </c>
      <c r="AL109" s="62"/>
      <c r="AM109" s="41">
        <f t="shared" si="8"/>
        <v>142</v>
      </c>
      <c r="AN109" s="42">
        <f t="shared" si="9"/>
        <v>3610</v>
      </c>
      <c r="AO109" s="5"/>
      <c r="AP109" s="2"/>
      <c r="AQ109" s="1"/>
      <c r="AR109" s="1"/>
      <c r="AS109" s="1"/>
      <c r="AT109" s="2"/>
      <c r="AU109" s="1"/>
      <c r="AV109" s="1"/>
      <c r="AW109" s="1"/>
      <c r="AX109" s="2"/>
      <c r="AY109" s="1"/>
      <c r="AZ109" s="1"/>
      <c r="BA109" s="1"/>
      <c r="BB109" s="2"/>
      <c r="BC109" s="1"/>
      <c r="BD109" s="1"/>
      <c r="BE109" s="1"/>
      <c r="BF109" s="2"/>
      <c r="BG109" s="1"/>
      <c r="BH109" s="1"/>
      <c r="BI109" s="1"/>
      <c r="BJ109" s="2"/>
      <c r="BK109" s="1"/>
      <c r="BL109" s="1"/>
      <c r="BM109" s="1"/>
      <c r="BN109" s="2"/>
      <c r="BO109" s="1"/>
      <c r="BP109" s="1"/>
      <c r="BQ109" s="1"/>
      <c r="BR109" s="2"/>
      <c r="BS109" s="1"/>
      <c r="BT109" s="1"/>
      <c r="BU109" s="1"/>
      <c r="BV109" s="2"/>
      <c r="BW109" s="1"/>
      <c r="BX109" s="1"/>
      <c r="BY109" s="1"/>
      <c r="BZ109" s="2"/>
      <c r="CA109" s="1"/>
      <c r="CB109" s="1"/>
      <c r="CC109" s="1"/>
      <c r="CD109" s="2"/>
      <c r="CE109" s="1"/>
      <c r="CF109" s="1"/>
      <c r="CG109" s="1"/>
      <c r="CH109" s="2"/>
      <c r="CI109" s="1"/>
      <c r="CJ109" s="1"/>
      <c r="CK109" s="1"/>
      <c r="CL109" s="2"/>
      <c r="CM109" s="1"/>
      <c r="CN109" s="1"/>
      <c r="CO109" s="1"/>
      <c r="CP109" s="2"/>
      <c r="CQ109" s="1"/>
      <c r="CR109" s="1"/>
      <c r="CS109" s="1"/>
      <c r="CT109" s="2"/>
      <c r="CU109" s="1"/>
      <c r="CV109" s="1"/>
      <c r="CW109" s="1"/>
      <c r="DB109" s="3"/>
      <c r="DG109" s="3"/>
      <c r="DL109" s="3"/>
      <c r="DQ109" s="3"/>
      <c r="DV109" s="3"/>
      <c r="EA109" s="3"/>
      <c r="EF109" s="3"/>
      <c r="EK109" s="3"/>
      <c r="EP109" s="3"/>
      <c r="EU109" s="3"/>
      <c r="EZ109" s="3"/>
      <c r="FE109" s="3"/>
      <c r="FJ109" s="3"/>
      <c r="FO109" s="3"/>
      <c r="FT109" s="3"/>
    </row>
    <row r="110" spans="1:176" x14ac:dyDescent="0.3">
      <c r="A110" s="4">
        <v>2012</v>
      </c>
      <c r="B110" s="65" t="s">
        <v>5</v>
      </c>
      <c r="C110" s="47">
        <v>0</v>
      </c>
      <c r="D110" s="9">
        <v>0</v>
      </c>
      <c r="E110" s="48">
        <v>0</v>
      </c>
      <c r="F110" s="47">
        <v>0</v>
      </c>
      <c r="G110" s="9">
        <v>0</v>
      </c>
      <c r="H110" s="48">
        <v>0</v>
      </c>
      <c r="I110" s="47">
        <v>0</v>
      </c>
      <c r="J110" s="9">
        <v>0</v>
      </c>
      <c r="K110" s="48">
        <v>0</v>
      </c>
      <c r="L110" s="47">
        <v>0</v>
      </c>
      <c r="M110" s="9">
        <v>0</v>
      </c>
      <c r="N110" s="48">
        <v>0</v>
      </c>
      <c r="O110" s="47">
        <v>0</v>
      </c>
      <c r="P110" s="9">
        <v>0</v>
      </c>
      <c r="Q110" s="48">
        <v>0</v>
      </c>
      <c r="R110" s="47">
        <v>0</v>
      </c>
      <c r="S110" s="9">
        <v>0</v>
      </c>
      <c r="T110" s="48">
        <v>0</v>
      </c>
      <c r="U110" s="47">
        <v>0</v>
      </c>
      <c r="V110" s="9">
        <v>0</v>
      </c>
      <c r="W110" s="48">
        <v>0</v>
      </c>
      <c r="X110" s="47">
        <v>0</v>
      </c>
      <c r="Y110" s="9">
        <v>0</v>
      </c>
      <c r="Z110" s="48">
        <v>0</v>
      </c>
      <c r="AA110" s="47">
        <v>0</v>
      </c>
      <c r="AB110" s="9">
        <v>0</v>
      </c>
      <c r="AC110" s="48">
        <v>0</v>
      </c>
      <c r="AD110" s="49">
        <v>0</v>
      </c>
      <c r="AE110" s="15">
        <v>0</v>
      </c>
      <c r="AF110" s="48">
        <v>0</v>
      </c>
      <c r="AG110" s="47">
        <v>0</v>
      </c>
      <c r="AH110" s="9">
        <v>6</v>
      </c>
      <c r="AI110" s="48">
        <v>0</v>
      </c>
      <c r="AJ110" s="47">
        <v>0</v>
      </c>
      <c r="AK110" s="9">
        <v>0</v>
      </c>
      <c r="AL110" s="48">
        <v>0</v>
      </c>
      <c r="AM110" s="8">
        <f t="shared" si="8"/>
        <v>0</v>
      </c>
      <c r="AN110" s="16">
        <f t="shared" si="9"/>
        <v>6</v>
      </c>
      <c r="AO110" s="5"/>
      <c r="AP110" s="2"/>
      <c r="AQ110" s="1"/>
      <c r="AR110" s="1"/>
      <c r="AS110" s="1"/>
      <c r="AT110" s="2"/>
      <c r="AU110" s="1"/>
      <c r="AV110" s="1"/>
      <c r="AW110" s="1"/>
      <c r="AX110" s="2"/>
      <c r="AY110" s="1"/>
      <c r="AZ110" s="1"/>
      <c r="BA110" s="1"/>
      <c r="BB110" s="2"/>
      <c r="BC110" s="1"/>
      <c r="BD110" s="1"/>
      <c r="BE110" s="1"/>
      <c r="BF110" s="2"/>
      <c r="BG110" s="1"/>
      <c r="BH110" s="1"/>
      <c r="BI110" s="1"/>
      <c r="BJ110" s="2"/>
      <c r="BK110" s="1"/>
      <c r="BL110" s="1"/>
      <c r="BM110" s="1"/>
      <c r="BN110" s="2"/>
      <c r="BO110" s="1"/>
      <c r="BP110" s="1"/>
      <c r="BQ110" s="1"/>
      <c r="BR110" s="2"/>
      <c r="BS110" s="1"/>
      <c r="BT110" s="1"/>
      <c r="BU110" s="1"/>
      <c r="BV110" s="2"/>
      <c r="BW110" s="1"/>
      <c r="BX110" s="1"/>
      <c r="BY110" s="1"/>
      <c r="BZ110" s="2"/>
      <c r="CA110" s="1"/>
      <c r="CB110" s="1"/>
      <c r="CC110" s="1"/>
      <c r="CD110" s="2"/>
      <c r="CE110" s="1"/>
      <c r="CF110" s="1"/>
      <c r="CG110" s="1"/>
      <c r="CH110" s="2"/>
      <c r="CI110" s="1"/>
      <c r="CJ110" s="1"/>
      <c r="CK110" s="1"/>
      <c r="CL110" s="2"/>
      <c r="CM110" s="1"/>
      <c r="CN110" s="1"/>
      <c r="CO110" s="1"/>
      <c r="CP110" s="2"/>
      <c r="CQ110" s="1"/>
      <c r="CR110" s="1"/>
      <c r="CS110" s="1"/>
      <c r="CT110" s="2"/>
      <c r="CU110" s="1"/>
      <c r="CV110" s="1"/>
      <c r="CW110" s="1"/>
    </row>
    <row r="111" spans="1:176" x14ac:dyDescent="0.3">
      <c r="A111" s="4">
        <v>2012</v>
      </c>
      <c r="B111" s="65" t="s">
        <v>6</v>
      </c>
      <c r="C111" s="47">
        <v>0</v>
      </c>
      <c r="D111" s="9">
        <v>0</v>
      </c>
      <c r="E111" s="48">
        <v>0</v>
      </c>
      <c r="F111" s="47">
        <v>0</v>
      </c>
      <c r="G111" s="9">
        <v>0</v>
      </c>
      <c r="H111" s="48">
        <v>0</v>
      </c>
      <c r="I111" s="47">
        <v>0</v>
      </c>
      <c r="J111" s="9">
        <v>0</v>
      </c>
      <c r="K111" s="48">
        <v>0</v>
      </c>
      <c r="L111" s="47">
        <v>0</v>
      </c>
      <c r="M111" s="9">
        <v>0</v>
      </c>
      <c r="N111" s="48">
        <v>0</v>
      </c>
      <c r="O111" s="47">
        <v>0</v>
      </c>
      <c r="P111" s="9">
        <v>0</v>
      </c>
      <c r="Q111" s="48">
        <v>0</v>
      </c>
      <c r="R111" s="47">
        <v>0</v>
      </c>
      <c r="S111" s="9">
        <v>0</v>
      </c>
      <c r="T111" s="48">
        <v>0</v>
      </c>
      <c r="U111" s="47">
        <v>0</v>
      </c>
      <c r="V111" s="9">
        <v>0</v>
      </c>
      <c r="W111" s="48">
        <v>0</v>
      </c>
      <c r="X111" s="47">
        <v>0</v>
      </c>
      <c r="Y111" s="9">
        <v>0</v>
      </c>
      <c r="Z111" s="48">
        <v>0</v>
      </c>
      <c r="AA111" s="47">
        <v>0</v>
      </c>
      <c r="AB111" s="9">
        <v>0</v>
      </c>
      <c r="AC111" s="48">
        <v>0</v>
      </c>
      <c r="AD111" s="49">
        <v>0</v>
      </c>
      <c r="AE111" s="15">
        <v>0</v>
      </c>
      <c r="AF111" s="48">
        <v>0</v>
      </c>
      <c r="AG111" s="47">
        <v>0</v>
      </c>
      <c r="AH111" s="9">
        <v>0</v>
      </c>
      <c r="AI111" s="48">
        <v>0</v>
      </c>
      <c r="AJ111" s="47">
        <v>0</v>
      </c>
      <c r="AK111" s="9">
        <v>0</v>
      </c>
      <c r="AL111" s="48">
        <v>0</v>
      </c>
      <c r="AM111" s="8">
        <f t="shared" si="8"/>
        <v>0</v>
      </c>
      <c r="AN111" s="16">
        <f t="shared" si="9"/>
        <v>0</v>
      </c>
      <c r="AO111" s="5"/>
      <c r="AP111" s="2"/>
      <c r="AQ111" s="1"/>
      <c r="AR111" s="1"/>
      <c r="AS111" s="1"/>
      <c r="AT111" s="2"/>
      <c r="AU111" s="1"/>
      <c r="AV111" s="1"/>
      <c r="AW111" s="1"/>
      <c r="AX111" s="2"/>
      <c r="AY111" s="1"/>
      <c r="AZ111" s="1"/>
      <c r="BA111" s="1"/>
      <c r="BB111" s="2"/>
      <c r="BC111" s="1"/>
      <c r="BD111" s="1"/>
      <c r="BE111" s="1"/>
      <c r="BF111" s="2"/>
      <c r="BG111" s="1"/>
      <c r="BH111" s="1"/>
      <c r="BI111" s="1"/>
      <c r="BJ111" s="2"/>
      <c r="BK111" s="1"/>
      <c r="BL111" s="1"/>
      <c r="BM111" s="1"/>
      <c r="BN111" s="2"/>
      <c r="BO111" s="1"/>
      <c r="BP111" s="1"/>
      <c r="BQ111" s="1"/>
      <c r="BR111" s="2"/>
      <c r="BS111" s="1"/>
      <c r="BT111" s="1"/>
      <c r="BU111" s="1"/>
      <c r="BV111" s="2"/>
      <c r="BW111" s="1"/>
      <c r="BX111" s="1"/>
      <c r="BY111" s="1"/>
      <c r="BZ111" s="2"/>
      <c r="CA111" s="1"/>
      <c r="CB111" s="1"/>
      <c r="CC111" s="1"/>
      <c r="CD111" s="2"/>
      <c r="CE111" s="1"/>
      <c r="CF111" s="1"/>
      <c r="CG111" s="1"/>
      <c r="CH111" s="2"/>
      <c r="CI111" s="1"/>
      <c r="CJ111" s="1"/>
      <c r="CK111" s="1"/>
      <c r="CL111" s="2"/>
      <c r="CM111" s="1"/>
      <c r="CN111" s="1"/>
      <c r="CO111" s="1"/>
      <c r="CP111" s="2"/>
      <c r="CQ111" s="1"/>
      <c r="CR111" s="1"/>
      <c r="CS111" s="1"/>
      <c r="CT111" s="2"/>
      <c r="CU111" s="1"/>
      <c r="CV111" s="1"/>
      <c r="CW111" s="1"/>
    </row>
    <row r="112" spans="1:176" x14ac:dyDescent="0.3">
      <c r="A112" s="4">
        <v>2012</v>
      </c>
      <c r="B112" s="65" t="s">
        <v>7</v>
      </c>
      <c r="C112" s="47">
        <v>0</v>
      </c>
      <c r="D112" s="9">
        <v>0</v>
      </c>
      <c r="E112" s="48">
        <v>0</v>
      </c>
      <c r="F112" s="47">
        <v>0</v>
      </c>
      <c r="G112" s="9">
        <v>0</v>
      </c>
      <c r="H112" s="48">
        <v>0</v>
      </c>
      <c r="I112" s="47">
        <v>0</v>
      </c>
      <c r="J112" s="9">
        <v>0</v>
      </c>
      <c r="K112" s="48">
        <v>0</v>
      </c>
      <c r="L112" s="47">
        <v>0</v>
      </c>
      <c r="M112" s="9">
        <v>0</v>
      </c>
      <c r="N112" s="48">
        <v>0</v>
      </c>
      <c r="O112" s="47">
        <v>0</v>
      </c>
      <c r="P112" s="9">
        <v>0</v>
      </c>
      <c r="Q112" s="48">
        <v>0</v>
      </c>
      <c r="R112" s="47">
        <v>0</v>
      </c>
      <c r="S112" s="9">
        <v>0</v>
      </c>
      <c r="T112" s="48">
        <v>0</v>
      </c>
      <c r="U112" s="47">
        <v>0</v>
      </c>
      <c r="V112" s="9">
        <v>0</v>
      </c>
      <c r="W112" s="48">
        <v>0</v>
      </c>
      <c r="X112" s="47">
        <v>0</v>
      </c>
      <c r="Y112" s="9">
        <v>0</v>
      </c>
      <c r="Z112" s="48">
        <v>0</v>
      </c>
      <c r="AA112" s="47">
        <v>0</v>
      </c>
      <c r="AB112" s="9">
        <v>0</v>
      </c>
      <c r="AC112" s="48">
        <v>0</v>
      </c>
      <c r="AD112" s="49">
        <v>0</v>
      </c>
      <c r="AE112" s="15">
        <v>0</v>
      </c>
      <c r="AF112" s="48">
        <v>0</v>
      </c>
      <c r="AG112" s="47">
        <v>0</v>
      </c>
      <c r="AH112" s="9">
        <v>0</v>
      </c>
      <c r="AI112" s="48">
        <v>0</v>
      </c>
      <c r="AJ112" s="47">
        <v>0</v>
      </c>
      <c r="AK112" s="9">
        <v>0</v>
      </c>
      <c r="AL112" s="48">
        <v>0</v>
      </c>
      <c r="AM112" s="8">
        <f t="shared" si="8"/>
        <v>0</v>
      </c>
      <c r="AN112" s="16">
        <f t="shared" si="9"/>
        <v>0</v>
      </c>
      <c r="AO112" s="5"/>
      <c r="AP112" s="2"/>
      <c r="AQ112" s="1"/>
      <c r="AR112" s="1"/>
      <c r="AS112" s="1"/>
      <c r="AT112" s="2"/>
      <c r="AU112" s="1"/>
      <c r="AV112" s="1"/>
      <c r="AW112" s="1"/>
      <c r="AX112" s="2"/>
      <c r="AY112" s="1"/>
      <c r="AZ112" s="1"/>
      <c r="BA112" s="1"/>
      <c r="BB112" s="2"/>
      <c r="BC112" s="1"/>
      <c r="BD112" s="1"/>
      <c r="BE112" s="1"/>
      <c r="BF112" s="2"/>
      <c r="BG112" s="1"/>
      <c r="BH112" s="1"/>
      <c r="BI112" s="1"/>
      <c r="BJ112" s="2"/>
      <c r="BK112" s="1"/>
      <c r="BL112" s="1"/>
      <c r="BM112" s="1"/>
      <c r="BN112" s="2"/>
      <c r="BO112" s="1"/>
      <c r="BP112" s="1"/>
      <c r="BQ112" s="1"/>
      <c r="BR112" s="2"/>
      <c r="BS112" s="1"/>
      <c r="BT112" s="1"/>
      <c r="BU112" s="1"/>
      <c r="BV112" s="2"/>
      <c r="BW112" s="1"/>
      <c r="BX112" s="1"/>
      <c r="BY112" s="1"/>
      <c r="BZ112" s="2"/>
      <c r="CA112" s="1"/>
      <c r="CB112" s="1"/>
      <c r="CC112" s="1"/>
      <c r="CD112" s="2"/>
      <c r="CE112" s="1"/>
      <c r="CF112" s="1"/>
      <c r="CG112" s="1"/>
      <c r="CH112" s="2"/>
      <c r="CI112" s="1"/>
      <c r="CJ112" s="1"/>
      <c r="CK112" s="1"/>
      <c r="CL112" s="2"/>
      <c r="CM112" s="1"/>
      <c r="CN112" s="1"/>
      <c r="CO112" s="1"/>
      <c r="CP112" s="2"/>
      <c r="CQ112" s="1"/>
      <c r="CR112" s="1"/>
      <c r="CS112" s="1"/>
      <c r="CT112" s="2"/>
      <c r="CU112" s="1"/>
      <c r="CV112" s="1"/>
      <c r="CW112" s="1"/>
    </row>
    <row r="113" spans="1:176" x14ac:dyDescent="0.3">
      <c r="A113" s="4">
        <v>2012</v>
      </c>
      <c r="B113" s="65" t="s">
        <v>8</v>
      </c>
      <c r="C113" s="47">
        <v>0</v>
      </c>
      <c r="D113" s="9">
        <v>0</v>
      </c>
      <c r="E113" s="48">
        <v>0</v>
      </c>
      <c r="F113" s="47">
        <v>0</v>
      </c>
      <c r="G113" s="9">
        <v>0</v>
      </c>
      <c r="H113" s="48">
        <v>0</v>
      </c>
      <c r="I113" s="47">
        <v>0</v>
      </c>
      <c r="J113" s="9">
        <v>0</v>
      </c>
      <c r="K113" s="48">
        <v>0</v>
      </c>
      <c r="L113" s="47">
        <v>0</v>
      </c>
      <c r="M113" s="9">
        <v>0</v>
      </c>
      <c r="N113" s="48">
        <v>0</v>
      </c>
      <c r="O113" s="47">
        <v>0</v>
      </c>
      <c r="P113" s="9">
        <v>0</v>
      </c>
      <c r="Q113" s="48">
        <v>0</v>
      </c>
      <c r="R113" s="47">
        <v>0</v>
      </c>
      <c r="S113" s="9">
        <v>0</v>
      </c>
      <c r="T113" s="48">
        <v>0</v>
      </c>
      <c r="U113" s="47">
        <v>0</v>
      </c>
      <c r="V113" s="9">
        <v>0</v>
      </c>
      <c r="W113" s="48">
        <v>0</v>
      </c>
      <c r="X113" s="47">
        <v>0</v>
      </c>
      <c r="Y113" s="9">
        <v>0</v>
      </c>
      <c r="Z113" s="48">
        <v>0</v>
      </c>
      <c r="AA113" s="47">
        <v>0</v>
      </c>
      <c r="AB113" s="9">
        <v>0</v>
      </c>
      <c r="AC113" s="48">
        <v>0</v>
      </c>
      <c r="AD113" s="49">
        <v>0</v>
      </c>
      <c r="AE113" s="15">
        <v>0</v>
      </c>
      <c r="AF113" s="48">
        <v>0</v>
      </c>
      <c r="AG113" s="47">
        <v>0</v>
      </c>
      <c r="AH113" s="9">
        <v>0</v>
      </c>
      <c r="AI113" s="48">
        <v>0</v>
      </c>
      <c r="AJ113" s="47">
        <v>0</v>
      </c>
      <c r="AK113" s="9">
        <v>0</v>
      </c>
      <c r="AL113" s="48">
        <v>0</v>
      </c>
      <c r="AM113" s="8">
        <f t="shared" si="8"/>
        <v>0</v>
      </c>
      <c r="AN113" s="16">
        <f t="shared" si="9"/>
        <v>0</v>
      </c>
      <c r="AO113" s="5"/>
      <c r="AP113" s="2"/>
      <c r="AQ113" s="1"/>
      <c r="AR113" s="1"/>
      <c r="AS113" s="1"/>
      <c r="AT113" s="2"/>
      <c r="AU113" s="1"/>
      <c r="AV113" s="1"/>
      <c r="AW113" s="1"/>
      <c r="AX113" s="2"/>
      <c r="AY113" s="1"/>
      <c r="AZ113" s="1"/>
      <c r="BA113" s="1"/>
      <c r="BB113" s="2"/>
      <c r="BC113" s="1"/>
      <c r="BD113" s="1"/>
      <c r="BE113" s="1"/>
      <c r="BF113" s="2"/>
      <c r="BG113" s="1"/>
      <c r="BH113" s="1"/>
      <c r="BI113" s="1"/>
      <c r="BJ113" s="2"/>
      <c r="BK113" s="1"/>
      <c r="BL113" s="1"/>
      <c r="BM113" s="1"/>
      <c r="BN113" s="2"/>
      <c r="BO113" s="1"/>
      <c r="BP113" s="1"/>
      <c r="BQ113" s="1"/>
      <c r="BR113" s="2"/>
      <c r="BS113" s="1"/>
      <c r="BT113" s="1"/>
      <c r="BU113" s="1"/>
      <c r="BV113" s="2"/>
      <c r="BW113" s="1"/>
      <c r="BX113" s="1"/>
      <c r="BY113" s="1"/>
      <c r="BZ113" s="2"/>
      <c r="CA113" s="1"/>
      <c r="CB113" s="1"/>
      <c r="CC113" s="1"/>
      <c r="CD113" s="2"/>
      <c r="CE113" s="1"/>
      <c r="CF113" s="1"/>
      <c r="CG113" s="1"/>
      <c r="CH113" s="2"/>
      <c r="CI113" s="1"/>
      <c r="CJ113" s="1"/>
      <c r="CK113" s="1"/>
      <c r="CL113" s="2"/>
      <c r="CM113" s="1"/>
      <c r="CN113" s="1"/>
      <c r="CO113" s="1"/>
      <c r="CP113" s="2"/>
      <c r="CQ113" s="1"/>
      <c r="CR113" s="1"/>
      <c r="CS113" s="1"/>
      <c r="CT113" s="2"/>
      <c r="CU113" s="1"/>
      <c r="CV113" s="1"/>
      <c r="CW113" s="1"/>
    </row>
    <row r="114" spans="1:176" x14ac:dyDescent="0.3">
      <c r="A114" s="4">
        <v>2012</v>
      </c>
      <c r="B114" s="65" t="s">
        <v>9</v>
      </c>
      <c r="C114" s="47">
        <v>0</v>
      </c>
      <c r="D114" s="9">
        <v>0</v>
      </c>
      <c r="E114" s="48">
        <v>0</v>
      </c>
      <c r="F114" s="47">
        <v>0</v>
      </c>
      <c r="G114" s="9">
        <v>0</v>
      </c>
      <c r="H114" s="48">
        <v>0</v>
      </c>
      <c r="I114" s="47">
        <v>0</v>
      </c>
      <c r="J114" s="9">
        <v>0</v>
      </c>
      <c r="K114" s="48">
        <v>0</v>
      </c>
      <c r="L114" s="47">
        <v>0</v>
      </c>
      <c r="M114" s="9">
        <v>0</v>
      </c>
      <c r="N114" s="48">
        <v>0</v>
      </c>
      <c r="O114" s="47">
        <v>0</v>
      </c>
      <c r="P114" s="9">
        <v>0</v>
      </c>
      <c r="Q114" s="48">
        <v>0</v>
      </c>
      <c r="R114" s="47">
        <v>0</v>
      </c>
      <c r="S114" s="9">
        <v>0</v>
      </c>
      <c r="T114" s="48">
        <v>0</v>
      </c>
      <c r="U114" s="47">
        <v>0</v>
      </c>
      <c r="V114" s="9">
        <v>0</v>
      </c>
      <c r="W114" s="48">
        <v>0</v>
      </c>
      <c r="X114" s="47">
        <v>0</v>
      </c>
      <c r="Y114" s="9">
        <v>0</v>
      </c>
      <c r="Z114" s="48">
        <v>0</v>
      </c>
      <c r="AA114" s="47">
        <v>0</v>
      </c>
      <c r="AB114" s="9">
        <v>0</v>
      </c>
      <c r="AC114" s="48">
        <v>0</v>
      </c>
      <c r="AD114" s="47">
        <v>0</v>
      </c>
      <c r="AE114" s="9">
        <v>0</v>
      </c>
      <c r="AF114" s="48">
        <f t="shared" ref="AF114:AF121" si="11">IF(AD114=0,0,AE114/AD114*1000)</f>
        <v>0</v>
      </c>
      <c r="AG114" s="47">
        <v>0</v>
      </c>
      <c r="AH114" s="9">
        <v>0</v>
      </c>
      <c r="AI114" s="48">
        <v>0</v>
      </c>
      <c r="AJ114" s="47">
        <v>0</v>
      </c>
      <c r="AK114" s="9">
        <v>0</v>
      </c>
      <c r="AL114" s="48">
        <v>0</v>
      </c>
      <c r="AM114" s="8">
        <f t="shared" si="8"/>
        <v>0</v>
      </c>
      <c r="AN114" s="16">
        <f t="shared" si="9"/>
        <v>0</v>
      </c>
      <c r="AO114" s="5"/>
      <c r="AP114" s="2"/>
      <c r="AQ114" s="1"/>
      <c r="AR114" s="1"/>
      <c r="AS114" s="1"/>
      <c r="AT114" s="2"/>
      <c r="AU114" s="1"/>
      <c r="AV114" s="1"/>
      <c r="AW114" s="1"/>
      <c r="AX114" s="2"/>
      <c r="AY114" s="1"/>
      <c r="AZ114" s="1"/>
      <c r="BA114" s="1"/>
      <c r="BB114" s="2"/>
      <c r="BC114" s="1"/>
      <c r="BD114" s="1"/>
      <c r="BE114" s="1"/>
      <c r="BF114" s="2"/>
      <c r="BG114" s="1"/>
      <c r="BH114" s="1"/>
      <c r="BI114" s="1"/>
      <c r="BJ114" s="2"/>
      <c r="BK114" s="1"/>
      <c r="BL114" s="1"/>
      <c r="BM114" s="1"/>
      <c r="BN114" s="2"/>
      <c r="BO114" s="1"/>
      <c r="BP114" s="1"/>
      <c r="BQ114" s="1"/>
      <c r="BR114" s="2"/>
      <c r="BS114" s="1"/>
      <c r="BT114" s="1"/>
      <c r="BU114" s="1"/>
      <c r="BV114" s="2"/>
      <c r="BW114" s="1"/>
      <c r="BX114" s="1"/>
      <c r="BY114" s="1"/>
      <c r="BZ114" s="2"/>
      <c r="CA114" s="1"/>
      <c r="CB114" s="1"/>
      <c r="CC114" s="1"/>
      <c r="CD114" s="2"/>
      <c r="CE114" s="1"/>
      <c r="CF114" s="1"/>
      <c r="CG114" s="1"/>
      <c r="CH114" s="2"/>
      <c r="CI114" s="1"/>
      <c r="CJ114" s="1"/>
      <c r="CK114" s="1"/>
      <c r="CL114" s="2"/>
      <c r="CM114" s="1"/>
      <c r="CN114" s="1"/>
      <c r="CO114" s="1"/>
      <c r="CP114" s="2"/>
      <c r="CQ114" s="1"/>
      <c r="CR114" s="1"/>
      <c r="CS114" s="1"/>
      <c r="CT114" s="2"/>
      <c r="CU114" s="1"/>
      <c r="CV114" s="1"/>
      <c r="CW114" s="1"/>
    </row>
    <row r="115" spans="1:176" x14ac:dyDescent="0.3">
      <c r="A115" s="4">
        <v>2012</v>
      </c>
      <c r="B115" s="65" t="s">
        <v>10</v>
      </c>
      <c r="C115" s="47">
        <v>0</v>
      </c>
      <c r="D115" s="9">
        <v>0</v>
      </c>
      <c r="E115" s="48">
        <v>0</v>
      </c>
      <c r="F115" s="47">
        <v>0</v>
      </c>
      <c r="G115" s="9">
        <v>0</v>
      </c>
      <c r="H115" s="48">
        <v>0</v>
      </c>
      <c r="I115" s="47">
        <v>0</v>
      </c>
      <c r="J115" s="9">
        <v>0</v>
      </c>
      <c r="K115" s="48">
        <v>0</v>
      </c>
      <c r="L115" s="47">
        <v>0</v>
      </c>
      <c r="M115" s="9">
        <v>0</v>
      </c>
      <c r="N115" s="48">
        <v>0</v>
      </c>
      <c r="O115" s="47">
        <v>0</v>
      </c>
      <c r="P115" s="9">
        <v>0</v>
      </c>
      <c r="Q115" s="48">
        <v>0</v>
      </c>
      <c r="R115" s="47">
        <v>0</v>
      </c>
      <c r="S115" s="9">
        <v>0</v>
      </c>
      <c r="T115" s="48">
        <v>0</v>
      </c>
      <c r="U115" s="47">
        <v>0</v>
      </c>
      <c r="V115" s="9">
        <v>0</v>
      </c>
      <c r="W115" s="48">
        <v>0</v>
      </c>
      <c r="X115" s="47">
        <v>0</v>
      </c>
      <c r="Y115" s="9">
        <v>0</v>
      </c>
      <c r="Z115" s="48">
        <v>0</v>
      </c>
      <c r="AA115" s="47">
        <v>0</v>
      </c>
      <c r="AB115" s="9">
        <v>0</v>
      </c>
      <c r="AC115" s="48">
        <v>0</v>
      </c>
      <c r="AD115" s="47">
        <v>0</v>
      </c>
      <c r="AE115" s="9">
        <v>0</v>
      </c>
      <c r="AF115" s="48">
        <f t="shared" si="11"/>
        <v>0</v>
      </c>
      <c r="AG115" s="47">
        <v>0</v>
      </c>
      <c r="AH115" s="9">
        <v>0</v>
      </c>
      <c r="AI115" s="48">
        <v>0</v>
      </c>
      <c r="AJ115" s="47">
        <v>0</v>
      </c>
      <c r="AK115" s="9">
        <v>0</v>
      </c>
      <c r="AL115" s="48">
        <v>0</v>
      </c>
      <c r="AM115" s="8">
        <f t="shared" si="8"/>
        <v>0</v>
      </c>
      <c r="AN115" s="16">
        <f t="shared" si="9"/>
        <v>0</v>
      </c>
      <c r="AO115" s="5"/>
      <c r="AP115" s="2"/>
      <c r="AQ115" s="1"/>
      <c r="AR115" s="1"/>
      <c r="AS115" s="1"/>
      <c r="AT115" s="2"/>
      <c r="AU115" s="1"/>
      <c r="AV115" s="1"/>
      <c r="AW115" s="1"/>
      <c r="AX115" s="2"/>
      <c r="AY115" s="1"/>
      <c r="AZ115" s="1"/>
      <c r="BA115" s="1"/>
      <c r="BB115" s="2"/>
      <c r="BC115" s="1"/>
      <c r="BD115" s="1"/>
      <c r="BE115" s="1"/>
      <c r="BF115" s="2"/>
      <c r="BG115" s="1"/>
      <c r="BH115" s="1"/>
      <c r="BI115" s="1"/>
      <c r="BJ115" s="2"/>
      <c r="BK115" s="1"/>
      <c r="BL115" s="1"/>
      <c r="BM115" s="1"/>
      <c r="BN115" s="2"/>
      <c r="BO115" s="1"/>
      <c r="BP115" s="1"/>
      <c r="BQ115" s="1"/>
      <c r="BR115" s="2"/>
      <c r="BS115" s="1"/>
      <c r="BT115" s="1"/>
      <c r="BU115" s="1"/>
      <c r="BV115" s="2"/>
      <c r="BW115" s="1"/>
      <c r="BX115" s="1"/>
      <c r="BY115" s="1"/>
      <c r="BZ115" s="2"/>
      <c r="CA115" s="1"/>
      <c r="CB115" s="1"/>
      <c r="CC115" s="1"/>
      <c r="CD115" s="2"/>
      <c r="CE115" s="1"/>
      <c r="CF115" s="1"/>
      <c r="CG115" s="1"/>
      <c r="CH115" s="2"/>
      <c r="CI115" s="1"/>
      <c r="CJ115" s="1"/>
      <c r="CK115" s="1"/>
      <c r="CL115" s="2"/>
      <c r="CM115" s="1"/>
      <c r="CN115" s="1"/>
      <c r="CO115" s="1"/>
      <c r="CP115" s="2"/>
      <c r="CQ115" s="1"/>
      <c r="CR115" s="1"/>
      <c r="CS115" s="1"/>
      <c r="CT115" s="2"/>
      <c r="CU115" s="1"/>
      <c r="CV115" s="1"/>
      <c r="CW115" s="1"/>
    </row>
    <row r="116" spans="1:176" x14ac:dyDescent="0.3">
      <c r="A116" s="4">
        <v>2012</v>
      </c>
      <c r="B116" s="65" t="s">
        <v>11</v>
      </c>
      <c r="C116" s="47">
        <v>0</v>
      </c>
      <c r="D116" s="9">
        <v>0</v>
      </c>
      <c r="E116" s="48">
        <v>0</v>
      </c>
      <c r="F116" s="47">
        <v>0</v>
      </c>
      <c r="G116" s="9">
        <v>0</v>
      </c>
      <c r="H116" s="48">
        <v>0</v>
      </c>
      <c r="I116" s="47">
        <v>0</v>
      </c>
      <c r="J116" s="9">
        <v>0</v>
      </c>
      <c r="K116" s="48">
        <v>0</v>
      </c>
      <c r="L116" s="47">
        <v>0</v>
      </c>
      <c r="M116" s="9">
        <v>0</v>
      </c>
      <c r="N116" s="48">
        <v>0</v>
      </c>
      <c r="O116" s="47">
        <v>0</v>
      </c>
      <c r="P116" s="9">
        <v>0</v>
      </c>
      <c r="Q116" s="48">
        <v>0</v>
      </c>
      <c r="R116" s="47">
        <v>0</v>
      </c>
      <c r="S116" s="9">
        <v>0</v>
      </c>
      <c r="T116" s="48">
        <v>0</v>
      </c>
      <c r="U116" s="47">
        <v>0</v>
      </c>
      <c r="V116" s="9">
        <v>0</v>
      </c>
      <c r="W116" s="48">
        <v>0</v>
      </c>
      <c r="X116" s="47">
        <v>0</v>
      </c>
      <c r="Y116" s="9">
        <v>0</v>
      </c>
      <c r="Z116" s="48">
        <v>0</v>
      </c>
      <c r="AA116" s="47">
        <v>0</v>
      </c>
      <c r="AB116" s="9">
        <v>0</v>
      </c>
      <c r="AC116" s="48">
        <v>0</v>
      </c>
      <c r="AD116" s="47">
        <v>0</v>
      </c>
      <c r="AE116" s="9">
        <v>0</v>
      </c>
      <c r="AF116" s="48">
        <f t="shared" si="11"/>
        <v>0</v>
      </c>
      <c r="AG116" s="47">
        <v>1</v>
      </c>
      <c r="AH116" s="9">
        <v>10</v>
      </c>
      <c r="AI116" s="48">
        <f>AH116/AG116*1000</f>
        <v>10000</v>
      </c>
      <c r="AJ116" s="47">
        <v>0</v>
      </c>
      <c r="AK116" s="9">
        <v>0</v>
      </c>
      <c r="AL116" s="48">
        <v>0</v>
      </c>
      <c r="AM116" s="8">
        <f t="shared" si="8"/>
        <v>1</v>
      </c>
      <c r="AN116" s="16">
        <f t="shared" si="9"/>
        <v>10</v>
      </c>
      <c r="AO116" s="5"/>
      <c r="AP116" s="2"/>
      <c r="AQ116" s="1"/>
      <c r="AR116" s="1"/>
      <c r="AS116" s="1"/>
      <c r="AT116" s="2"/>
      <c r="AU116" s="1"/>
      <c r="AV116" s="1"/>
      <c r="AW116" s="1"/>
      <c r="AX116" s="2"/>
      <c r="AY116" s="1"/>
      <c r="AZ116" s="1"/>
      <c r="BA116" s="1"/>
      <c r="BB116" s="2"/>
      <c r="BC116" s="1"/>
      <c r="BD116" s="1"/>
      <c r="BE116" s="1"/>
      <c r="BF116" s="2"/>
      <c r="BG116" s="1"/>
      <c r="BH116" s="1"/>
      <c r="BI116" s="1"/>
      <c r="BJ116" s="2"/>
      <c r="BK116" s="1"/>
      <c r="BL116" s="1"/>
      <c r="BM116" s="1"/>
      <c r="BN116" s="2"/>
      <c r="BO116" s="1"/>
      <c r="BP116" s="1"/>
      <c r="BQ116" s="1"/>
      <c r="BR116" s="2"/>
      <c r="BS116" s="1"/>
      <c r="BT116" s="1"/>
      <c r="BU116" s="1"/>
      <c r="BV116" s="2"/>
      <c r="BW116" s="1"/>
      <c r="BX116" s="1"/>
      <c r="BY116" s="1"/>
      <c r="BZ116" s="2"/>
      <c r="CA116" s="1"/>
      <c r="CB116" s="1"/>
      <c r="CC116" s="1"/>
      <c r="CD116" s="2"/>
      <c r="CE116" s="1"/>
      <c r="CF116" s="1"/>
      <c r="CG116" s="1"/>
      <c r="CH116" s="2"/>
      <c r="CI116" s="1"/>
      <c r="CJ116" s="1"/>
      <c r="CK116" s="1"/>
      <c r="CL116" s="2"/>
      <c r="CM116" s="1"/>
      <c r="CN116" s="1"/>
      <c r="CO116" s="1"/>
      <c r="CP116" s="2"/>
      <c r="CQ116" s="1"/>
      <c r="CR116" s="1"/>
      <c r="CS116" s="1"/>
      <c r="CT116" s="2"/>
      <c r="CU116" s="1"/>
      <c r="CV116" s="1"/>
      <c r="CW116" s="1"/>
    </row>
    <row r="117" spans="1:176" x14ac:dyDescent="0.3">
      <c r="A117" s="4">
        <v>2012</v>
      </c>
      <c r="B117" s="65" t="s">
        <v>12</v>
      </c>
      <c r="C117" s="47">
        <v>0</v>
      </c>
      <c r="D117" s="9">
        <v>0</v>
      </c>
      <c r="E117" s="48">
        <v>0</v>
      </c>
      <c r="F117" s="47">
        <v>0</v>
      </c>
      <c r="G117" s="9">
        <v>0</v>
      </c>
      <c r="H117" s="48">
        <v>0</v>
      </c>
      <c r="I117" s="47">
        <v>0</v>
      </c>
      <c r="J117" s="9">
        <v>0</v>
      </c>
      <c r="K117" s="48">
        <v>0</v>
      </c>
      <c r="L117" s="47">
        <v>0</v>
      </c>
      <c r="M117" s="9">
        <v>0</v>
      </c>
      <c r="N117" s="48">
        <v>0</v>
      </c>
      <c r="O117" s="47">
        <v>0</v>
      </c>
      <c r="P117" s="9">
        <v>0</v>
      </c>
      <c r="Q117" s="48">
        <v>0</v>
      </c>
      <c r="R117" s="47">
        <v>0</v>
      </c>
      <c r="S117" s="9">
        <v>0</v>
      </c>
      <c r="T117" s="48">
        <v>0</v>
      </c>
      <c r="U117" s="47">
        <v>0</v>
      </c>
      <c r="V117" s="9">
        <v>0</v>
      </c>
      <c r="W117" s="48">
        <v>0</v>
      </c>
      <c r="X117" s="47">
        <v>0</v>
      </c>
      <c r="Y117" s="9">
        <v>0</v>
      </c>
      <c r="Z117" s="48">
        <v>0</v>
      </c>
      <c r="AA117" s="47">
        <v>0</v>
      </c>
      <c r="AB117" s="9">
        <v>0</v>
      </c>
      <c r="AC117" s="48">
        <v>0</v>
      </c>
      <c r="AD117" s="47">
        <v>0</v>
      </c>
      <c r="AE117" s="9">
        <v>0</v>
      </c>
      <c r="AF117" s="48">
        <f t="shared" si="11"/>
        <v>0</v>
      </c>
      <c r="AG117" s="47">
        <v>1</v>
      </c>
      <c r="AH117" s="9">
        <v>17</v>
      </c>
      <c r="AI117" s="48">
        <f>AH117/AG117*1000</f>
        <v>17000</v>
      </c>
      <c r="AJ117" s="47">
        <v>0</v>
      </c>
      <c r="AK117" s="9">
        <v>0</v>
      </c>
      <c r="AL117" s="48">
        <v>0</v>
      </c>
      <c r="AM117" s="8">
        <f t="shared" si="8"/>
        <v>1</v>
      </c>
      <c r="AN117" s="16">
        <f t="shared" si="9"/>
        <v>17</v>
      </c>
      <c r="AO117" s="5"/>
      <c r="AP117" s="2"/>
      <c r="AQ117" s="1"/>
      <c r="AR117" s="1"/>
      <c r="AS117" s="1"/>
      <c r="AT117" s="2"/>
      <c r="AU117" s="1"/>
      <c r="AV117" s="1"/>
      <c r="AW117" s="1"/>
      <c r="AX117" s="2"/>
      <c r="AY117" s="1"/>
      <c r="AZ117" s="1"/>
      <c r="BA117" s="1"/>
      <c r="BB117" s="2"/>
      <c r="BC117" s="1"/>
      <c r="BD117" s="1"/>
      <c r="BE117" s="1"/>
      <c r="BF117" s="2"/>
      <c r="BG117" s="1"/>
      <c r="BH117" s="1"/>
      <c r="BI117" s="1"/>
      <c r="BJ117" s="2"/>
      <c r="BK117" s="1"/>
      <c r="BL117" s="1"/>
      <c r="BM117" s="1"/>
      <c r="BN117" s="2"/>
      <c r="BO117" s="1"/>
      <c r="BP117" s="1"/>
      <c r="BQ117" s="1"/>
      <c r="BR117" s="2"/>
      <c r="BS117" s="1"/>
      <c r="BT117" s="1"/>
      <c r="BU117" s="1"/>
      <c r="BV117" s="2"/>
      <c r="BW117" s="1"/>
      <c r="BX117" s="1"/>
      <c r="BY117" s="1"/>
      <c r="BZ117" s="2"/>
      <c r="CA117" s="1"/>
      <c r="CB117" s="1"/>
      <c r="CC117" s="1"/>
      <c r="CD117" s="2"/>
      <c r="CE117" s="1"/>
      <c r="CF117" s="1"/>
      <c r="CG117" s="1"/>
      <c r="CH117" s="2"/>
      <c r="CI117" s="1"/>
      <c r="CJ117" s="1"/>
      <c r="CK117" s="1"/>
      <c r="CL117" s="2"/>
      <c r="CM117" s="1"/>
      <c r="CN117" s="1"/>
      <c r="CO117" s="1"/>
      <c r="CP117" s="2"/>
      <c r="CQ117" s="1"/>
      <c r="CR117" s="1"/>
      <c r="CS117" s="1"/>
      <c r="CT117" s="2"/>
      <c r="CU117" s="1"/>
      <c r="CV117" s="1"/>
      <c r="CW117" s="1"/>
    </row>
    <row r="118" spans="1:176" x14ac:dyDescent="0.3">
      <c r="A118" s="4">
        <v>2012</v>
      </c>
      <c r="B118" s="65" t="s">
        <v>13</v>
      </c>
      <c r="C118" s="47">
        <v>0</v>
      </c>
      <c r="D118" s="9">
        <v>0</v>
      </c>
      <c r="E118" s="48">
        <v>0</v>
      </c>
      <c r="F118" s="47">
        <v>0</v>
      </c>
      <c r="G118" s="9">
        <v>0</v>
      </c>
      <c r="H118" s="48">
        <v>0</v>
      </c>
      <c r="I118" s="47">
        <v>0</v>
      </c>
      <c r="J118" s="9">
        <v>0</v>
      </c>
      <c r="K118" s="48">
        <v>0</v>
      </c>
      <c r="L118" s="47">
        <v>0</v>
      </c>
      <c r="M118" s="9">
        <v>0</v>
      </c>
      <c r="N118" s="48">
        <v>0</v>
      </c>
      <c r="O118" s="47">
        <v>0</v>
      </c>
      <c r="P118" s="9">
        <v>0</v>
      </c>
      <c r="Q118" s="48">
        <v>0</v>
      </c>
      <c r="R118" s="47">
        <v>0</v>
      </c>
      <c r="S118" s="9">
        <v>0</v>
      </c>
      <c r="T118" s="48">
        <v>0</v>
      </c>
      <c r="U118" s="47">
        <v>0</v>
      </c>
      <c r="V118" s="9">
        <v>0</v>
      </c>
      <c r="W118" s="48">
        <v>0</v>
      </c>
      <c r="X118" s="47">
        <v>0</v>
      </c>
      <c r="Y118" s="9">
        <v>0</v>
      </c>
      <c r="Z118" s="48">
        <v>0</v>
      </c>
      <c r="AA118" s="47">
        <v>0</v>
      </c>
      <c r="AB118" s="9">
        <v>0</v>
      </c>
      <c r="AC118" s="48">
        <v>0</v>
      </c>
      <c r="AD118" s="47">
        <v>0</v>
      </c>
      <c r="AE118" s="9">
        <v>0</v>
      </c>
      <c r="AF118" s="48">
        <f t="shared" si="11"/>
        <v>0</v>
      </c>
      <c r="AG118" s="47">
        <v>1</v>
      </c>
      <c r="AH118" s="9">
        <v>14</v>
      </c>
      <c r="AI118" s="48">
        <f>AH118/AG118*1000</f>
        <v>14000</v>
      </c>
      <c r="AJ118" s="47">
        <v>0</v>
      </c>
      <c r="AK118" s="9">
        <v>0</v>
      </c>
      <c r="AL118" s="48">
        <v>0</v>
      </c>
      <c r="AM118" s="8">
        <f t="shared" si="8"/>
        <v>1</v>
      </c>
      <c r="AN118" s="16">
        <f t="shared" si="9"/>
        <v>14</v>
      </c>
      <c r="AO118" s="5"/>
      <c r="AP118" s="2"/>
      <c r="AQ118" s="1"/>
      <c r="AR118" s="1"/>
      <c r="AS118" s="1"/>
      <c r="AT118" s="2"/>
      <c r="AU118" s="1"/>
      <c r="AV118" s="1"/>
      <c r="AW118" s="1"/>
      <c r="AX118" s="2"/>
      <c r="AY118" s="1"/>
      <c r="AZ118" s="1"/>
      <c r="BA118" s="1"/>
      <c r="BB118" s="2"/>
      <c r="BC118" s="1"/>
      <c r="BD118" s="1"/>
      <c r="BE118" s="1"/>
      <c r="BF118" s="2"/>
      <c r="BG118" s="1"/>
      <c r="BH118" s="1"/>
      <c r="BI118" s="1"/>
      <c r="BJ118" s="2"/>
      <c r="BK118" s="1"/>
      <c r="BL118" s="1"/>
      <c r="BM118" s="1"/>
      <c r="BN118" s="2"/>
      <c r="BO118" s="1"/>
      <c r="BP118" s="1"/>
      <c r="BQ118" s="1"/>
      <c r="BR118" s="2"/>
      <c r="BS118" s="1"/>
      <c r="BT118" s="1"/>
      <c r="BU118" s="1"/>
      <c r="BV118" s="2"/>
      <c r="BW118" s="1"/>
      <c r="BX118" s="1"/>
      <c r="BY118" s="1"/>
      <c r="BZ118" s="2"/>
      <c r="CA118" s="1"/>
      <c r="CB118" s="1"/>
      <c r="CC118" s="1"/>
      <c r="CD118" s="2"/>
      <c r="CE118" s="1"/>
      <c r="CF118" s="1"/>
      <c r="CG118" s="1"/>
      <c r="CH118" s="2"/>
      <c r="CI118" s="1"/>
      <c r="CJ118" s="1"/>
      <c r="CK118" s="1"/>
      <c r="CL118" s="2"/>
      <c r="CM118" s="1"/>
      <c r="CN118" s="1"/>
      <c r="CO118" s="1"/>
      <c r="CP118" s="2"/>
      <c r="CQ118" s="1"/>
      <c r="CR118" s="1"/>
      <c r="CS118" s="1"/>
      <c r="CT118" s="2"/>
      <c r="CU118" s="1"/>
      <c r="CV118" s="1"/>
      <c r="CW118" s="1"/>
    </row>
    <row r="119" spans="1:176" x14ac:dyDescent="0.3">
      <c r="A119" s="4">
        <v>2012</v>
      </c>
      <c r="B119" s="65" t="s">
        <v>14</v>
      </c>
      <c r="C119" s="47">
        <v>0</v>
      </c>
      <c r="D119" s="9">
        <v>0</v>
      </c>
      <c r="E119" s="48">
        <v>0</v>
      </c>
      <c r="F119" s="47">
        <v>0</v>
      </c>
      <c r="G119" s="9">
        <v>0</v>
      </c>
      <c r="H119" s="48">
        <v>0</v>
      </c>
      <c r="I119" s="47">
        <v>0</v>
      </c>
      <c r="J119" s="9">
        <v>0</v>
      </c>
      <c r="K119" s="48">
        <v>0</v>
      </c>
      <c r="L119" s="47">
        <v>0</v>
      </c>
      <c r="M119" s="9">
        <v>0</v>
      </c>
      <c r="N119" s="48">
        <v>0</v>
      </c>
      <c r="O119" s="47">
        <v>0</v>
      </c>
      <c r="P119" s="9">
        <v>0</v>
      </c>
      <c r="Q119" s="48">
        <v>0</v>
      </c>
      <c r="R119" s="47">
        <v>0</v>
      </c>
      <c r="S119" s="9">
        <v>0</v>
      </c>
      <c r="T119" s="48">
        <v>0</v>
      </c>
      <c r="U119" s="47">
        <v>0</v>
      </c>
      <c r="V119" s="9">
        <v>0</v>
      </c>
      <c r="W119" s="48">
        <v>0</v>
      </c>
      <c r="X119" s="47">
        <v>0</v>
      </c>
      <c r="Y119" s="9">
        <v>0</v>
      </c>
      <c r="Z119" s="48">
        <v>0</v>
      </c>
      <c r="AA119" s="47">
        <v>0</v>
      </c>
      <c r="AB119" s="9">
        <v>0</v>
      </c>
      <c r="AC119" s="48">
        <v>0</v>
      </c>
      <c r="AD119" s="47">
        <v>0</v>
      </c>
      <c r="AE119" s="9">
        <v>0</v>
      </c>
      <c r="AF119" s="48">
        <f t="shared" si="11"/>
        <v>0</v>
      </c>
      <c r="AG119" s="47">
        <v>-1</v>
      </c>
      <c r="AH119" s="9">
        <v>-7</v>
      </c>
      <c r="AI119" s="48">
        <f>AH119/AG119*-1000</f>
        <v>-7000</v>
      </c>
      <c r="AJ119" s="47">
        <v>0</v>
      </c>
      <c r="AK119" s="9">
        <v>0</v>
      </c>
      <c r="AL119" s="48">
        <v>0</v>
      </c>
      <c r="AM119" s="8">
        <f t="shared" si="8"/>
        <v>-1</v>
      </c>
      <c r="AN119" s="16">
        <f t="shared" si="9"/>
        <v>-7</v>
      </c>
      <c r="AO119" s="5"/>
      <c r="AP119" s="2"/>
      <c r="AQ119" s="1"/>
      <c r="AR119" s="1"/>
      <c r="AS119" s="1"/>
      <c r="AT119" s="2"/>
      <c r="AU119" s="1"/>
      <c r="AV119" s="1"/>
      <c r="AW119" s="1"/>
      <c r="AX119" s="2"/>
      <c r="AY119" s="1"/>
      <c r="AZ119" s="1"/>
      <c r="BA119" s="1"/>
      <c r="BB119" s="2"/>
      <c r="BC119" s="1"/>
      <c r="BD119" s="1"/>
      <c r="BE119" s="1"/>
      <c r="BF119" s="2"/>
      <c r="BG119" s="1"/>
      <c r="BH119" s="1"/>
      <c r="BI119" s="1"/>
      <c r="BJ119" s="2"/>
      <c r="BK119" s="1"/>
      <c r="BL119" s="1"/>
      <c r="BM119" s="1"/>
      <c r="BN119" s="2"/>
      <c r="BO119" s="1"/>
      <c r="BP119" s="1"/>
      <c r="BQ119" s="1"/>
      <c r="BR119" s="2"/>
      <c r="BS119" s="1"/>
      <c r="BT119" s="1"/>
      <c r="BU119" s="1"/>
      <c r="BV119" s="2"/>
      <c r="BW119" s="1"/>
      <c r="BX119" s="1"/>
      <c r="BY119" s="1"/>
      <c r="BZ119" s="2"/>
      <c r="CA119" s="1"/>
      <c r="CB119" s="1"/>
      <c r="CC119" s="1"/>
      <c r="CD119" s="2"/>
      <c r="CE119" s="1"/>
      <c r="CF119" s="1"/>
      <c r="CG119" s="1"/>
      <c r="CH119" s="2"/>
      <c r="CI119" s="1"/>
      <c r="CJ119" s="1"/>
      <c r="CK119" s="1"/>
      <c r="CL119" s="2"/>
      <c r="CM119" s="1"/>
      <c r="CN119" s="1"/>
      <c r="CO119" s="1"/>
      <c r="CP119" s="2"/>
      <c r="CQ119" s="1"/>
      <c r="CR119" s="1"/>
      <c r="CS119" s="1"/>
      <c r="CT119" s="2"/>
      <c r="CU119" s="1"/>
      <c r="CV119" s="1"/>
      <c r="CW119" s="1"/>
    </row>
    <row r="120" spans="1:176" x14ac:dyDescent="0.3">
      <c r="A120" s="4">
        <v>2012</v>
      </c>
      <c r="B120" s="65" t="s">
        <v>15</v>
      </c>
      <c r="C120" s="47">
        <v>0</v>
      </c>
      <c r="D120" s="9">
        <v>0</v>
      </c>
      <c r="E120" s="48">
        <v>0</v>
      </c>
      <c r="F120" s="47">
        <v>0</v>
      </c>
      <c r="G120" s="9">
        <v>0</v>
      </c>
      <c r="H120" s="48">
        <v>0</v>
      </c>
      <c r="I120" s="47">
        <v>0</v>
      </c>
      <c r="J120" s="9">
        <v>0</v>
      </c>
      <c r="K120" s="48">
        <v>0</v>
      </c>
      <c r="L120" s="47">
        <v>0</v>
      </c>
      <c r="M120" s="9">
        <v>0</v>
      </c>
      <c r="N120" s="48">
        <v>0</v>
      </c>
      <c r="O120" s="47">
        <v>0</v>
      </c>
      <c r="P120" s="9">
        <v>0</v>
      </c>
      <c r="Q120" s="48">
        <v>0</v>
      </c>
      <c r="R120" s="47">
        <v>0</v>
      </c>
      <c r="S120" s="9">
        <v>0</v>
      </c>
      <c r="T120" s="48">
        <v>0</v>
      </c>
      <c r="U120" s="47">
        <v>0</v>
      </c>
      <c r="V120" s="9">
        <v>0</v>
      </c>
      <c r="W120" s="48">
        <v>0</v>
      </c>
      <c r="X120" s="47">
        <v>0</v>
      </c>
      <c r="Y120" s="9">
        <v>0</v>
      </c>
      <c r="Z120" s="48">
        <v>0</v>
      </c>
      <c r="AA120" s="47">
        <v>0</v>
      </c>
      <c r="AB120" s="9">
        <v>0</v>
      </c>
      <c r="AC120" s="48">
        <v>0</v>
      </c>
      <c r="AD120" s="47">
        <v>0</v>
      </c>
      <c r="AE120" s="9">
        <v>0</v>
      </c>
      <c r="AF120" s="48">
        <f t="shared" si="11"/>
        <v>0</v>
      </c>
      <c r="AG120" s="47">
        <v>0</v>
      </c>
      <c r="AH120" s="9">
        <v>0</v>
      </c>
      <c r="AI120" s="48">
        <v>0</v>
      </c>
      <c r="AJ120" s="47">
        <v>0</v>
      </c>
      <c r="AK120" s="9">
        <v>0</v>
      </c>
      <c r="AL120" s="48">
        <v>0</v>
      </c>
      <c r="AM120" s="8">
        <f t="shared" si="8"/>
        <v>0</v>
      </c>
      <c r="AN120" s="16">
        <f t="shared" si="9"/>
        <v>0</v>
      </c>
      <c r="AO120" s="5"/>
      <c r="AP120" s="2"/>
      <c r="AQ120" s="1"/>
      <c r="AR120" s="1"/>
      <c r="AS120" s="1"/>
      <c r="AT120" s="2"/>
      <c r="AU120" s="1"/>
      <c r="AV120" s="1"/>
      <c r="AW120" s="1"/>
      <c r="AX120" s="2"/>
      <c r="AY120" s="1"/>
      <c r="AZ120" s="1"/>
      <c r="BA120" s="1"/>
      <c r="BB120" s="2"/>
      <c r="BC120" s="1"/>
      <c r="BD120" s="1"/>
      <c r="BE120" s="1"/>
      <c r="BF120" s="2"/>
      <c r="BG120" s="1"/>
      <c r="BH120" s="1"/>
      <c r="BI120" s="1"/>
      <c r="BJ120" s="2"/>
      <c r="BK120" s="1"/>
      <c r="BL120" s="1"/>
      <c r="BM120" s="1"/>
      <c r="BN120" s="2"/>
      <c r="BO120" s="1"/>
      <c r="BP120" s="1"/>
      <c r="BQ120" s="1"/>
      <c r="BR120" s="2"/>
      <c r="BS120" s="1"/>
      <c r="BT120" s="1"/>
      <c r="BU120" s="1"/>
      <c r="BV120" s="2"/>
      <c r="BW120" s="1"/>
      <c r="BX120" s="1"/>
      <c r="BY120" s="1"/>
      <c r="BZ120" s="2"/>
      <c r="CA120" s="1"/>
      <c r="CB120" s="1"/>
      <c r="CC120" s="1"/>
      <c r="CD120" s="2"/>
      <c r="CE120" s="1"/>
      <c r="CF120" s="1"/>
      <c r="CG120" s="1"/>
      <c r="CH120" s="2"/>
      <c r="CI120" s="1"/>
      <c r="CJ120" s="1"/>
      <c r="CK120" s="1"/>
      <c r="CL120" s="2"/>
      <c r="CM120" s="1"/>
      <c r="CN120" s="1"/>
      <c r="CO120" s="1"/>
      <c r="CP120" s="2"/>
      <c r="CQ120" s="1"/>
      <c r="CR120" s="1"/>
      <c r="CS120" s="1"/>
      <c r="CT120" s="2"/>
      <c r="CU120" s="1"/>
      <c r="CV120" s="1"/>
      <c r="CW120" s="1"/>
    </row>
    <row r="121" spans="1:176" x14ac:dyDescent="0.3">
      <c r="A121" s="4">
        <v>2012</v>
      </c>
      <c r="B121" s="65" t="s">
        <v>16</v>
      </c>
      <c r="C121" s="47">
        <v>0</v>
      </c>
      <c r="D121" s="9">
        <v>0</v>
      </c>
      <c r="E121" s="48">
        <v>0</v>
      </c>
      <c r="F121" s="47">
        <v>0</v>
      </c>
      <c r="G121" s="9">
        <v>0</v>
      </c>
      <c r="H121" s="48">
        <v>0</v>
      </c>
      <c r="I121" s="47">
        <v>0</v>
      </c>
      <c r="J121" s="9">
        <v>0</v>
      </c>
      <c r="K121" s="48">
        <v>0</v>
      </c>
      <c r="L121" s="47">
        <v>0</v>
      </c>
      <c r="M121" s="9">
        <v>0</v>
      </c>
      <c r="N121" s="48">
        <v>0</v>
      </c>
      <c r="O121" s="47">
        <v>0</v>
      </c>
      <c r="P121" s="9">
        <v>0</v>
      </c>
      <c r="Q121" s="48">
        <v>0</v>
      </c>
      <c r="R121" s="47">
        <v>0</v>
      </c>
      <c r="S121" s="9">
        <v>0</v>
      </c>
      <c r="T121" s="48">
        <v>0</v>
      </c>
      <c r="U121" s="47">
        <v>0</v>
      </c>
      <c r="V121" s="9">
        <v>0</v>
      </c>
      <c r="W121" s="48">
        <v>0</v>
      </c>
      <c r="X121" s="47">
        <v>0</v>
      </c>
      <c r="Y121" s="9">
        <v>0</v>
      </c>
      <c r="Z121" s="48">
        <v>0</v>
      </c>
      <c r="AA121" s="47">
        <v>0</v>
      </c>
      <c r="AB121" s="9">
        <v>0</v>
      </c>
      <c r="AC121" s="48">
        <v>0</v>
      </c>
      <c r="AD121" s="47">
        <v>0</v>
      </c>
      <c r="AE121" s="9">
        <v>0</v>
      </c>
      <c r="AF121" s="48">
        <f t="shared" si="11"/>
        <v>0</v>
      </c>
      <c r="AG121" s="47">
        <v>0</v>
      </c>
      <c r="AH121" s="9">
        <v>0</v>
      </c>
      <c r="AI121" s="48">
        <v>0</v>
      </c>
      <c r="AJ121" s="47">
        <v>0</v>
      </c>
      <c r="AK121" s="9">
        <v>0</v>
      </c>
      <c r="AL121" s="48">
        <v>0</v>
      </c>
      <c r="AM121" s="8">
        <f t="shared" si="8"/>
        <v>0</v>
      </c>
      <c r="AN121" s="16">
        <f t="shared" si="9"/>
        <v>0</v>
      </c>
      <c r="AO121" s="5"/>
      <c r="AP121" s="2"/>
      <c r="AQ121" s="1"/>
      <c r="AR121" s="1"/>
      <c r="AS121" s="1"/>
      <c r="AT121" s="2"/>
      <c r="AU121" s="1"/>
      <c r="AV121" s="1"/>
      <c r="AW121" s="1"/>
      <c r="AX121" s="2"/>
      <c r="AY121" s="1"/>
      <c r="AZ121" s="1"/>
      <c r="BA121" s="1"/>
      <c r="BB121" s="2"/>
      <c r="BC121" s="1"/>
      <c r="BD121" s="1"/>
      <c r="BE121" s="1"/>
      <c r="BF121" s="2"/>
      <c r="BG121" s="1"/>
      <c r="BH121" s="1"/>
      <c r="BI121" s="1"/>
      <c r="BJ121" s="2"/>
      <c r="BK121" s="1"/>
      <c r="BL121" s="1"/>
      <c r="BM121" s="1"/>
      <c r="BN121" s="2"/>
      <c r="BO121" s="1"/>
      <c r="BP121" s="1"/>
      <c r="BQ121" s="1"/>
      <c r="BR121" s="2"/>
      <c r="BS121" s="1"/>
      <c r="BT121" s="1"/>
      <c r="BU121" s="1"/>
      <c r="BV121" s="2"/>
      <c r="BW121" s="1"/>
      <c r="BX121" s="1"/>
      <c r="BY121" s="1"/>
      <c r="BZ121" s="2"/>
      <c r="CA121" s="1"/>
      <c r="CB121" s="1"/>
      <c r="CC121" s="1"/>
      <c r="CD121" s="2"/>
      <c r="CE121" s="1"/>
      <c r="CF121" s="1"/>
      <c r="CG121" s="1"/>
      <c r="CH121" s="2"/>
      <c r="CI121" s="1"/>
      <c r="CJ121" s="1"/>
      <c r="CK121" s="1"/>
      <c r="CL121" s="2"/>
      <c r="CM121" s="1"/>
      <c r="CN121" s="1"/>
      <c r="CO121" s="1"/>
      <c r="CP121" s="2"/>
      <c r="CQ121" s="1"/>
      <c r="CR121" s="1"/>
      <c r="CS121" s="1"/>
      <c r="CT121" s="2"/>
      <c r="CU121" s="1"/>
      <c r="CV121" s="1"/>
      <c r="CW121" s="1"/>
    </row>
    <row r="122" spans="1:176" ht="15" thickBot="1" x14ac:dyDescent="0.35">
      <c r="A122" s="39"/>
      <c r="B122" s="66" t="s">
        <v>17</v>
      </c>
      <c r="C122" s="61">
        <f>SUM(C110:C121)</f>
        <v>0</v>
      </c>
      <c r="D122" s="40">
        <f>SUM(D110:D121)</f>
        <v>0</v>
      </c>
      <c r="E122" s="62"/>
      <c r="F122" s="61">
        <f>SUM(F110:F121)</f>
        <v>0</v>
      </c>
      <c r="G122" s="40">
        <f>SUM(G110:G121)</f>
        <v>0</v>
      </c>
      <c r="H122" s="62"/>
      <c r="I122" s="61">
        <f>SUM(I110:I121)</f>
        <v>0</v>
      </c>
      <c r="J122" s="40">
        <f>SUM(J110:J121)</f>
        <v>0</v>
      </c>
      <c r="K122" s="62"/>
      <c r="L122" s="61">
        <f>SUM(L110:L121)</f>
        <v>0</v>
      </c>
      <c r="M122" s="40">
        <f>SUM(M110:M121)</f>
        <v>0</v>
      </c>
      <c r="N122" s="62"/>
      <c r="O122" s="61">
        <f>SUM(O110:O121)</f>
        <v>0</v>
      </c>
      <c r="P122" s="40">
        <f>SUM(P110:P121)</f>
        <v>0</v>
      </c>
      <c r="Q122" s="62"/>
      <c r="R122" s="61">
        <f>SUM(R110:R121)</f>
        <v>0</v>
      </c>
      <c r="S122" s="40">
        <f>SUM(S110:S121)</f>
        <v>0</v>
      </c>
      <c r="T122" s="62"/>
      <c r="U122" s="61">
        <f>SUM(U110:U121)</f>
        <v>0</v>
      </c>
      <c r="V122" s="40">
        <f>SUM(V110:V121)</f>
        <v>0</v>
      </c>
      <c r="W122" s="62"/>
      <c r="X122" s="61">
        <f>SUM(X110:X121)</f>
        <v>0</v>
      </c>
      <c r="Y122" s="40">
        <f>SUM(Y110:Y121)</f>
        <v>0</v>
      </c>
      <c r="Z122" s="62"/>
      <c r="AA122" s="61">
        <f>SUM(AA110:AA121)</f>
        <v>0</v>
      </c>
      <c r="AB122" s="40">
        <f>SUM(AB110:AB121)</f>
        <v>0</v>
      </c>
      <c r="AC122" s="62"/>
      <c r="AD122" s="61">
        <f>SUM(AD110:AD121)</f>
        <v>0</v>
      </c>
      <c r="AE122" s="40">
        <f>SUM(AE110:AE121)</f>
        <v>0</v>
      </c>
      <c r="AF122" s="62"/>
      <c r="AG122" s="61">
        <f>SUM(AG110:AG121)</f>
        <v>2</v>
      </c>
      <c r="AH122" s="40">
        <f>SUM(AH110:AH121)</f>
        <v>40</v>
      </c>
      <c r="AI122" s="62"/>
      <c r="AJ122" s="61">
        <f>SUM(AJ110:AJ121)</f>
        <v>0</v>
      </c>
      <c r="AK122" s="40">
        <f>SUM(AK110:AK121)</f>
        <v>0</v>
      </c>
      <c r="AL122" s="62"/>
      <c r="AM122" s="41">
        <f t="shared" si="8"/>
        <v>2</v>
      </c>
      <c r="AN122" s="42">
        <f t="shared" si="9"/>
        <v>40</v>
      </c>
      <c r="AO122" s="5"/>
      <c r="AP122" s="2"/>
      <c r="AQ122" s="1"/>
      <c r="AR122" s="1"/>
      <c r="AS122" s="1"/>
      <c r="AT122" s="2"/>
      <c r="AU122" s="1"/>
      <c r="AV122" s="1"/>
      <c r="AW122" s="1"/>
      <c r="AX122" s="2"/>
      <c r="AY122" s="1"/>
      <c r="AZ122" s="1"/>
      <c r="BA122" s="1"/>
      <c r="BB122" s="2"/>
      <c r="BC122" s="1"/>
      <c r="BD122" s="1"/>
      <c r="BE122" s="1"/>
      <c r="BF122" s="2"/>
      <c r="BG122" s="1"/>
      <c r="BH122" s="1"/>
      <c r="BI122" s="1"/>
      <c r="BJ122" s="2"/>
      <c r="BK122" s="1"/>
      <c r="BL122" s="1"/>
      <c r="BM122" s="1"/>
      <c r="BN122" s="2"/>
      <c r="BO122" s="1"/>
      <c r="BP122" s="1"/>
      <c r="BQ122" s="1"/>
      <c r="BR122" s="2"/>
      <c r="BS122" s="1"/>
      <c r="BT122" s="1"/>
      <c r="BU122" s="1"/>
      <c r="BV122" s="2"/>
      <c r="BW122" s="1"/>
      <c r="BX122" s="1"/>
      <c r="BY122" s="1"/>
      <c r="BZ122" s="2"/>
      <c r="CA122" s="1"/>
      <c r="CB122" s="1"/>
      <c r="CC122" s="1"/>
      <c r="CD122" s="2"/>
      <c r="CE122" s="1"/>
      <c r="CF122" s="1"/>
      <c r="CG122" s="1"/>
      <c r="CH122" s="2"/>
      <c r="CI122" s="1"/>
      <c r="CJ122" s="1"/>
      <c r="CK122" s="1"/>
      <c r="CL122" s="2"/>
      <c r="CM122" s="1"/>
      <c r="CN122" s="1"/>
      <c r="CO122" s="1"/>
      <c r="CP122" s="2"/>
      <c r="CQ122" s="1"/>
      <c r="CR122" s="1"/>
      <c r="CS122" s="1"/>
      <c r="CT122" s="2"/>
      <c r="CU122" s="1"/>
      <c r="CV122" s="1"/>
      <c r="CW122" s="1"/>
      <c r="DB122" s="3"/>
      <c r="DG122" s="3"/>
      <c r="DL122" s="3"/>
      <c r="DQ122" s="3"/>
      <c r="DV122" s="3"/>
      <c r="EA122" s="3"/>
      <c r="EF122" s="3"/>
      <c r="EK122" s="3"/>
      <c r="EP122" s="3"/>
      <c r="EU122" s="3"/>
      <c r="EZ122" s="3"/>
      <c r="FE122" s="3"/>
      <c r="FJ122" s="3"/>
      <c r="FO122" s="3"/>
      <c r="FT122" s="3"/>
    </row>
    <row r="123" spans="1:176" x14ac:dyDescent="0.3">
      <c r="A123" s="4">
        <v>2013</v>
      </c>
      <c r="B123" s="65" t="s">
        <v>5</v>
      </c>
      <c r="C123" s="47">
        <v>0</v>
      </c>
      <c r="D123" s="9">
        <v>0</v>
      </c>
      <c r="E123" s="48">
        <v>0</v>
      </c>
      <c r="F123" s="47">
        <v>0</v>
      </c>
      <c r="G123" s="9">
        <v>0</v>
      </c>
      <c r="H123" s="48">
        <v>0</v>
      </c>
      <c r="I123" s="47">
        <v>0</v>
      </c>
      <c r="J123" s="9">
        <v>0</v>
      </c>
      <c r="K123" s="48">
        <v>0</v>
      </c>
      <c r="L123" s="47">
        <v>0</v>
      </c>
      <c r="M123" s="9">
        <v>0</v>
      </c>
      <c r="N123" s="48">
        <v>0</v>
      </c>
      <c r="O123" s="47">
        <v>0</v>
      </c>
      <c r="P123" s="9">
        <v>0</v>
      </c>
      <c r="Q123" s="48">
        <v>0</v>
      </c>
      <c r="R123" s="47">
        <v>0</v>
      </c>
      <c r="S123" s="9">
        <v>0</v>
      </c>
      <c r="T123" s="48">
        <v>0</v>
      </c>
      <c r="U123" s="47">
        <v>0</v>
      </c>
      <c r="V123" s="9">
        <v>0</v>
      </c>
      <c r="W123" s="48">
        <v>0</v>
      </c>
      <c r="X123" s="47">
        <v>0</v>
      </c>
      <c r="Y123" s="9">
        <v>0</v>
      </c>
      <c r="Z123" s="48">
        <v>0</v>
      </c>
      <c r="AA123" s="47">
        <v>0</v>
      </c>
      <c r="AB123" s="9">
        <v>0</v>
      </c>
      <c r="AC123" s="48">
        <v>0</v>
      </c>
      <c r="AD123" s="47">
        <v>0</v>
      </c>
      <c r="AE123" s="9">
        <v>0</v>
      </c>
      <c r="AF123" s="48">
        <v>0</v>
      </c>
      <c r="AG123" s="47">
        <v>0</v>
      </c>
      <c r="AH123" s="9">
        <v>0</v>
      </c>
      <c r="AI123" s="48">
        <v>0</v>
      </c>
      <c r="AJ123" s="47">
        <v>0</v>
      </c>
      <c r="AK123" s="9">
        <v>0</v>
      </c>
      <c r="AL123" s="48">
        <v>0</v>
      </c>
      <c r="AM123" s="8">
        <f t="shared" ref="AM123:AM135" si="12">SUM(AJ123,AG123,C123+U123+R123+O123+AA123+F123)</f>
        <v>0</v>
      </c>
      <c r="AN123" s="17">
        <f t="shared" ref="AN123:AN135" si="13">SUM(AK123,AH123,D123+V123+S123+P123+AB123+G123)</f>
        <v>0</v>
      </c>
      <c r="AO123" s="5"/>
      <c r="AP123" s="2"/>
      <c r="AQ123" s="1"/>
      <c r="AR123" s="1"/>
      <c r="AS123" s="1"/>
      <c r="AT123" s="2"/>
      <c r="AU123" s="1"/>
      <c r="AV123" s="1"/>
      <c r="AW123" s="1"/>
      <c r="AX123" s="2"/>
      <c r="AY123" s="1"/>
      <c r="AZ123" s="1"/>
      <c r="BA123" s="1"/>
      <c r="BB123" s="2"/>
      <c r="BC123" s="1"/>
      <c r="BD123" s="1"/>
      <c r="BE123" s="1"/>
      <c r="BF123" s="2"/>
      <c r="BG123" s="1"/>
      <c r="BH123" s="1"/>
      <c r="BI123" s="1"/>
      <c r="BJ123" s="2"/>
      <c r="BK123" s="1"/>
      <c r="BL123" s="1"/>
      <c r="BM123" s="1"/>
      <c r="BN123" s="2"/>
      <c r="BO123" s="1"/>
      <c r="BP123" s="1"/>
      <c r="BQ123" s="1"/>
      <c r="BR123" s="2"/>
      <c r="BS123" s="1"/>
      <c r="BT123" s="1"/>
      <c r="BU123" s="1"/>
      <c r="BV123" s="2"/>
      <c r="BW123" s="1"/>
      <c r="BX123" s="1"/>
      <c r="BY123" s="1"/>
      <c r="BZ123" s="2"/>
      <c r="CA123" s="1"/>
      <c r="CB123" s="1"/>
      <c r="CC123" s="1"/>
      <c r="CD123" s="2"/>
      <c r="CE123" s="1"/>
      <c r="CF123" s="1"/>
      <c r="CG123" s="1"/>
      <c r="CH123" s="2"/>
      <c r="CI123" s="1"/>
      <c r="CJ123" s="1"/>
      <c r="CK123" s="1"/>
      <c r="CL123" s="2"/>
      <c r="CM123" s="1"/>
      <c r="CN123" s="1"/>
      <c r="CO123" s="1"/>
      <c r="CP123" s="2"/>
      <c r="CQ123" s="1"/>
      <c r="CR123" s="1"/>
      <c r="CS123" s="1"/>
      <c r="CT123" s="2"/>
      <c r="CU123" s="1"/>
      <c r="CV123" s="1"/>
      <c r="CW123" s="1"/>
    </row>
    <row r="124" spans="1:176" x14ac:dyDescent="0.3">
      <c r="A124" s="4">
        <v>2013</v>
      </c>
      <c r="B124" s="65" t="s">
        <v>6</v>
      </c>
      <c r="C124" s="47">
        <v>0</v>
      </c>
      <c r="D124" s="9">
        <v>0</v>
      </c>
      <c r="E124" s="48">
        <v>0</v>
      </c>
      <c r="F124" s="47">
        <v>0</v>
      </c>
      <c r="G124" s="9">
        <v>0</v>
      </c>
      <c r="H124" s="48">
        <v>0</v>
      </c>
      <c r="I124" s="47">
        <v>0</v>
      </c>
      <c r="J124" s="9">
        <v>0</v>
      </c>
      <c r="K124" s="48">
        <v>0</v>
      </c>
      <c r="L124" s="47">
        <v>0</v>
      </c>
      <c r="M124" s="9">
        <v>0</v>
      </c>
      <c r="N124" s="48">
        <v>0</v>
      </c>
      <c r="O124" s="47">
        <v>0</v>
      </c>
      <c r="P124" s="9">
        <v>0</v>
      </c>
      <c r="Q124" s="48">
        <v>0</v>
      </c>
      <c r="R124" s="47">
        <v>0</v>
      </c>
      <c r="S124" s="9">
        <v>0</v>
      </c>
      <c r="T124" s="48">
        <v>0</v>
      </c>
      <c r="U124" s="47">
        <v>0</v>
      </c>
      <c r="V124" s="9">
        <v>0</v>
      </c>
      <c r="W124" s="48">
        <v>0</v>
      </c>
      <c r="X124" s="47">
        <v>0</v>
      </c>
      <c r="Y124" s="9">
        <v>0</v>
      </c>
      <c r="Z124" s="48">
        <v>0</v>
      </c>
      <c r="AA124" s="47">
        <v>0</v>
      </c>
      <c r="AB124" s="9">
        <v>0</v>
      </c>
      <c r="AC124" s="48">
        <v>0</v>
      </c>
      <c r="AD124" s="47">
        <v>0</v>
      </c>
      <c r="AE124" s="9">
        <v>0</v>
      </c>
      <c r="AF124" s="48">
        <v>0</v>
      </c>
      <c r="AG124" s="47">
        <v>0</v>
      </c>
      <c r="AH124" s="9">
        <v>0</v>
      </c>
      <c r="AI124" s="48">
        <v>0</v>
      </c>
      <c r="AJ124" s="47">
        <v>0</v>
      </c>
      <c r="AK124" s="9">
        <v>0</v>
      </c>
      <c r="AL124" s="48">
        <v>0</v>
      </c>
      <c r="AM124" s="8">
        <f t="shared" si="12"/>
        <v>0</v>
      </c>
      <c r="AN124" s="17">
        <f t="shared" si="13"/>
        <v>0</v>
      </c>
      <c r="AO124" s="5"/>
      <c r="AP124" s="2"/>
      <c r="AQ124" s="1"/>
      <c r="AR124" s="1"/>
      <c r="AS124" s="1"/>
      <c r="AT124" s="2"/>
      <c r="AU124" s="1"/>
      <c r="AV124" s="1"/>
      <c r="AW124" s="1"/>
      <c r="AX124" s="2"/>
      <c r="AY124" s="1"/>
      <c r="AZ124" s="1"/>
      <c r="BA124" s="1"/>
      <c r="BB124" s="2"/>
      <c r="BC124" s="1"/>
      <c r="BD124" s="1"/>
      <c r="BE124" s="1"/>
      <c r="BF124" s="2"/>
      <c r="BG124" s="1"/>
      <c r="BH124" s="1"/>
      <c r="BI124" s="1"/>
      <c r="BJ124" s="2"/>
      <c r="BK124" s="1"/>
      <c r="BL124" s="1"/>
      <c r="BM124" s="1"/>
      <c r="BN124" s="2"/>
      <c r="BO124" s="1"/>
      <c r="BP124" s="1"/>
      <c r="BQ124" s="1"/>
      <c r="BR124" s="2"/>
      <c r="BS124" s="1"/>
      <c r="BT124" s="1"/>
      <c r="BU124" s="1"/>
      <c r="BV124" s="2"/>
      <c r="BW124" s="1"/>
      <c r="BX124" s="1"/>
      <c r="BY124" s="1"/>
      <c r="BZ124" s="2"/>
      <c r="CA124" s="1"/>
      <c r="CB124" s="1"/>
      <c r="CC124" s="1"/>
      <c r="CD124" s="2"/>
      <c r="CE124" s="1"/>
      <c r="CF124" s="1"/>
      <c r="CG124" s="1"/>
      <c r="CH124" s="2"/>
      <c r="CI124" s="1"/>
      <c r="CJ124" s="1"/>
      <c r="CK124" s="1"/>
      <c r="CL124" s="2"/>
      <c r="CM124" s="1"/>
      <c r="CN124" s="1"/>
      <c r="CO124" s="1"/>
      <c r="CP124" s="2"/>
      <c r="CQ124" s="1"/>
      <c r="CR124" s="1"/>
      <c r="CS124" s="1"/>
      <c r="CT124" s="2"/>
      <c r="CU124" s="1"/>
      <c r="CV124" s="1"/>
      <c r="CW124" s="1"/>
    </row>
    <row r="125" spans="1:176" x14ac:dyDescent="0.3">
      <c r="A125" s="4">
        <v>2013</v>
      </c>
      <c r="B125" s="65" t="s">
        <v>7</v>
      </c>
      <c r="C125" s="47">
        <v>0</v>
      </c>
      <c r="D125" s="9">
        <v>0</v>
      </c>
      <c r="E125" s="48">
        <v>0</v>
      </c>
      <c r="F125" s="47">
        <v>0</v>
      </c>
      <c r="G125" s="9">
        <v>0</v>
      </c>
      <c r="H125" s="48">
        <v>0</v>
      </c>
      <c r="I125" s="47">
        <v>0</v>
      </c>
      <c r="J125" s="9">
        <v>0</v>
      </c>
      <c r="K125" s="48">
        <v>0</v>
      </c>
      <c r="L125" s="47">
        <v>0</v>
      </c>
      <c r="M125" s="9">
        <v>0</v>
      </c>
      <c r="N125" s="48">
        <v>0</v>
      </c>
      <c r="O125" s="47">
        <v>0</v>
      </c>
      <c r="P125" s="9">
        <v>0</v>
      </c>
      <c r="Q125" s="48">
        <v>0</v>
      </c>
      <c r="R125" s="47">
        <v>0</v>
      </c>
      <c r="S125" s="9">
        <v>0</v>
      </c>
      <c r="T125" s="48">
        <v>0</v>
      </c>
      <c r="U125" s="47">
        <v>0</v>
      </c>
      <c r="V125" s="9">
        <v>0</v>
      </c>
      <c r="W125" s="48">
        <v>0</v>
      </c>
      <c r="X125" s="47">
        <v>0</v>
      </c>
      <c r="Y125" s="9">
        <v>0</v>
      </c>
      <c r="Z125" s="48">
        <v>0</v>
      </c>
      <c r="AA125" s="47">
        <v>0</v>
      </c>
      <c r="AB125" s="9">
        <v>0</v>
      </c>
      <c r="AC125" s="48">
        <v>0</v>
      </c>
      <c r="AD125" s="47">
        <v>0</v>
      </c>
      <c r="AE125" s="9">
        <v>0</v>
      </c>
      <c r="AF125" s="48">
        <v>0</v>
      </c>
      <c r="AG125" s="47">
        <v>0</v>
      </c>
      <c r="AH125" s="9">
        <v>0</v>
      </c>
      <c r="AI125" s="48">
        <v>0</v>
      </c>
      <c r="AJ125" s="47">
        <v>0</v>
      </c>
      <c r="AK125" s="9">
        <v>0</v>
      </c>
      <c r="AL125" s="48">
        <v>0</v>
      </c>
      <c r="AM125" s="8">
        <f t="shared" si="12"/>
        <v>0</v>
      </c>
      <c r="AN125" s="17">
        <f t="shared" si="13"/>
        <v>0</v>
      </c>
      <c r="AO125" s="5"/>
      <c r="AP125" s="2"/>
      <c r="AQ125" s="1"/>
      <c r="AR125" s="1"/>
      <c r="AS125" s="1"/>
      <c r="AT125" s="2"/>
      <c r="AU125" s="1"/>
      <c r="AV125" s="1"/>
      <c r="AW125" s="1"/>
      <c r="AX125" s="2"/>
      <c r="AY125" s="1"/>
      <c r="AZ125" s="1"/>
      <c r="BA125" s="1"/>
      <c r="BB125" s="2"/>
      <c r="BC125" s="1"/>
      <c r="BD125" s="1"/>
      <c r="BE125" s="1"/>
      <c r="BF125" s="2"/>
      <c r="BG125" s="1"/>
      <c r="BH125" s="1"/>
      <c r="BI125" s="1"/>
      <c r="BJ125" s="2"/>
      <c r="BK125" s="1"/>
      <c r="BL125" s="1"/>
      <c r="BM125" s="1"/>
      <c r="BN125" s="2"/>
      <c r="BO125" s="1"/>
      <c r="BP125" s="1"/>
      <c r="BQ125" s="1"/>
      <c r="BR125" s="2"/>
      <c r="BS125" s="1"/>
      <c r="BT125" s="1"/>
      <c r="BU125" s="1"/>
      <c r="BV125" s="2"/>
      <c r="BW125" s="1"/>
      <c r="BX125" s="1"/>
      <c r="BY125" s="1"/>
      <c r="BZ125" s="2"/>
      <c r="CA125" s="1"/>
      <c r="CB125" s="1"/>
      <c r="CC125" s="1"/>
      <c r="CD125" s="2"/>
      <c r="CE125" s="1"/>
      <c r="CF125" s="1"/>
      <c r="CG125" s="1"/>
      <c r="CH125" s="2"/>
      <c r="CI125" s="1"/>
      <c r="CJ125" s="1"/>
      <c r="CK125" s="1"/>
      <c r="CL125" s="2"/>
      <c r="CM125" s="1"/>
      <c r="CN125" s="1"/>
      <c r="CO125" s="1"/>
      <c r="CP125" s="2"/>
      <c r="CQ125" s="1"/>
      <c r="CR125" s="1"/>
      <c r="CS125" s="1"/>
      <c r="CT125" s="2"/>
      <c r="CU125" s="1"/>
      <c r="CV125" s="1"/>
      <c r="CW125" s="1"/>
    </row>
    <row r="126" spans="1:176" x14ac:dyDescent="0.3">
      <c r="A126" s="4">
        <v>2013</v>
      </c>
      <c r="B126" s="65" t="s">
        <v>8</v>
      </c>
      <c r="C126" s="47">
        <v>0</v>
      </c>
      <c r="D126" s="9">
        <v>0</v>
      </c>
      <c r="E126" s="48">
        <v>0</v>
      </c>
      <c r="F126" s="47">
        <v>0</v>
      </c>
      <c r="G126" s="9">
        <v>0</v>
      </c>
      <c r="H126" s="48">
        <v>0</v>
      </c>
      <c r="I126" s="47">
        <v>0</v>
      </c>
      <c r="J126" s="9">
        <v>0</v>
      </c>
      <c r="K126" s="48">
        <v>0</v>
      </c>
      <c r="L126" s="47">
        <v>0</v>
      </c>
      <c r="M126" s="9">
        <v>0</v>
      </c>
      <c r="N126" s="48">
        <v>0</v>
      </c>
      <c r="O126" s="47">
        <v>0</v>
      </c>
      <c r="P126" s="9">
        <v>0</v>
      </c>
      <c r="Q126" s="48">
        <v>0</v>
      </c>
      <c r="R126" s="47">
        <v>0</v>
      </c>
      <c r="S126" s="9">
        <v>0</v>
      </c>
      <c r="T126" s="48">
        <v>0</v>
      </c>
      <c r="U126" s="47">
        <v>0</v>
      </c>
      <c r="V126" s="9">
        <v>0</v>
      </c>
      <c r="W126" s="48">
        <v>0</v>
      </c>
      <c r="X126" s="47">
        <v>0</v>
      </c>
      <c r="Y126" s="9">
        <v>0</v>
      </c>
      <c r="Z126" s="48">
        <v>0</v>
      </c>
      <c r="AA126" s="47">
        <v>0</v>
      </c>
      <c r="AB126" s="9">
        <v>0</v>
      </c>
      <c r="AC126" s="48">
        <v>0</v>
      </c>
      <c r="AD126" s="47">
        <v>0</v>
      </c>
      <c r="AE126" s="9">
        <v>0</v>
      </c>
      <c r="AF126" s="48">
        <v>0</v>
      </c>
      <c r="AG126" s="47">
        <v>0</v>
      </c>
      <c r="AH126" s="9">
        <v>0</v>
      </c>
      <c r="AI126" s="48">
        <v>0</v>
      </c>
      <c r="AJ126" s="47">
        <v>0</v>
      </c>
      <c r="AK126" s="9">
        <v>0</v>
      </c>
      <c r="AL126" s="48">
        <v>0</v>
      </c>
      <c r="AM126" s="8">
        <f t="shared" si="12"/>
        <v>0</v>
      </c>
      <c r="AN126" s="17">
        <f t="shared" si="13"/>
        <v>0</v>
      </c>
      <c r="AO126" s="5"/>
      <c r="AP126" s="2"/>
      <c r="AQ126" s="1"/>
      <c r="AR126" s="1"/>
      <c r="AS126" s="1"/>
      <c r="AT126" s="2"/>
      <c r="AU126" s="1"/>
      <c r="AV126" s="1"/>
      <c r="AW126" s="1"/>
      <c r="AX126" s="2"/>
      <c r="AY126" s="1"/>
      <c r="AZ126" s="1"/>
      <c r="BA126" s="1"/>
      <c r="BB126" s="2"/>
      <c r="BC126" s="1"/>
      <c r="BD126" s="1"/>
      <c r="BE126" s="1"/>
      <c r="BF126" s="2"/>
      <c r="BG126" s="1"/>
      <c r="BH126" s="1"/>
      <c r="BI126" s="1"/>
      <c r="BJ126" s="2"/>
      <c r="BK126" s="1"/>
      <c r="BL126" s="1"/>
      <c r="BM126" s="1"/>
      <c r="BN126" s="2"/>
      <c r="BO126" s="1"/>
      <c r="BP126" s="1"/>
      <c r="BQ126" s="1"/>
      <c r="BR126" s="2"/>
      <c r="BS126" s="1"/>
      <c r="BT126" s="1"/>
      <c r="BU126" s="1"/>
      <c r="BV126" s="2"/>
      <c r="BW126" s="1"/>
      <c r="BX126" s="1"/>
      <c r="BY126" s="1"/>
      <c r="BZ126" s="2"/>
      <c r="CA126" s="1"/>
      <c r="CB126" s="1"/>
      <c r="CC126" s="1"/>
      <c r="CD126" s="2"/>
      <c r="CE126" s="1"/>
      <c r="CF126" s="1"/>
      <c r="CG126" s="1"/>
      <c r="CH126" s="2"/>
      <c r="CI126" s="1"/>
      <c r="CJ126" s="1"/>
      <c r="CK126" s="1"/>
      <c r="CL126" s="2"/>
      <c r="CM126" s="1"/>
      <c r="CN126" s="1"/>
      <c r="CO126" s="1"/>
      <c r="CP126" s="2"/>
      <c r="CQ126" s="1"/>
      <c r="CR126" s="1"/>
      <c r="CS126" s="1"/>
      <c r="CT126" s="2"/>
      <c r="CU126" s="1"/>
      <c r="CV126" s="1"/>
      <c r="CW126" s="1"/>
    </row>
    <row r="127" spans="1:176" x14ac:dyDescent="0.3">
      <c r="A127" s="4">
        <v>2013</v>
      </c>
      <c r="B127" s="65" t="s">
        <v>9</v>
      </c>
      <c r="C127" s="47">
        <v>0</v>
      </c>
      <c r="D127" s="9">
        <v>0</v>
      </c>
      <c r="E127" s="48">
        <v>0</v>
      </c>
      <c r="F127" s="47">
        <v>0</v>
      </c>
      <c r="G127" s="9">
        <v>0</v>
      </c>
      <c r="H127" s="48">
        <v>0</v>
      </c>
      <c r="I127" s="47">
        <v>0</v>
      </c>
      <c r="J127" s="9">
        <v>0</v>
      </c>
      <c r="K127" s="48">
        <v>0</v>
      </c>
      <c r="L127" s="47">
        <v>0</v>
      </c>
      <c r="M127" s="9">
        <v>0</v>
      </c>
      <c r="N127" s="48">
        <v>0</v>
      </c>
      <c r="O127" s="47">
        <v>0</v>
      </c>
      <c r="P127" s="9">
        <v>0</v>
      </c>
      <c r="Q127" s="48">
        <v>0</v>
      </c>
      <c r="R127" s="47">
        <v>0</v>
      </c>
      <c r="S127" s="9">
        <v>0</v>
      </c>
      <c r="T127" s="48">
        <v>0</v>
      </c>
      <c r="U127" s="47">
        <v>0</v>
      </c>
      <c r="V127" s="9">
        <v>0</v>
      </c>
      <c r="W127" s="48">
        <v>0</v>
      </c>
      <c r="X127" s="47">
        <v>0</v>
      </c>
      <c r="Y127" s="9">
        <v>0</v>
      </c>
      <c r="Z127" s="48">
        <v>0</v>
      </c>
      <c r="AA127" s="47">
        <v>0</v>
      </c>
      <c r="AB127" s="9">
        <v>0</v>
      </c>
      <c r="AC127" s="48">
        <v>0</v>
      </c>
      <c r="AD127" s="47">
        <v>0</v>
      </c>
      <c r="AE127" s="9">
        <v>0</v>
      </c>
      <c r="AF127" s="48">
        <v>0</v>
      </c>
      <c r="AG127" s="47">
        <v>0</v>
      </c>
      <c r="AH127" s="9">
        <v>0</v>
      </c>
      <c r="AI127" s="48">
        <v>0</v>
      </c>
      <c r="AJ127" s="47">
        <v>0</v>
      </c>
      <c r="AK127" s="9">
        <v>0</v>
      </c>
      <c r="AL127" s="48">
        <v>0</v>
      </c>
      <c r="AM127" s="8">
        <f t="shared" si="12"/>
        <v>0</v>
      </c>
      <c r="AN127" s="17">
        <f t="shared" si="13"/>
        <v>0</v>
      </c>
      <c r="AO127" s="5"/>
      <c r="AP127" s="2"/>
      <c r="AQ127" s="1"/>
      <c r="AR127" s="1"/>
      <c r="AS127" s="1"/>
      <c r="AT127" s="2"/>
      <c r="AU127" s="1"/>
      <c r="AV127" s="1"/>
      <c r="AW127" s="1"/>
      <c r="AX127" s="2"/>
      <c r="AY127" s="1"/>
      <c r="AZ127" s="1"/>
      <c r="BA127" s="1"/>
      <c r="BB127" s="2"/>
      <c r="BC127" s="1"/>
      <c r="BD127" s="1"/>
      <c r="BE127" s="1"/>
      <c r="BF127" s="2"/>
      <c r="BG127" s="1"/>
      <c r="BH127" s="1"/>
      <c r="BI127" s="1"/>
      <c r="BJ127" s="2"/>
      <c r="BK127" s="1"/>
      <c r="BL127" s="1"/>
      <c r="BM127" s="1"/>
      <c r="BN127" s="2"/>
      <c r="BO127" s="1"/>
      <c r="BP127" s="1"/>
      <c r="BQ127" s="1"/>
      <c r="BR127" s="2"/>
      <c r="BS127" s="1"/>
      <c r="BT127" s="1"/>
      <c r="BU127" s="1"/>
      <c r="BV127" s="2"/>
      <c r="BW127" s="1"/>
      <c r="BX127" s="1"/>
      <c r="BY127" s="1"/>
      <c r="BZ127" s="2"/>
      <c r="CA127" s="1"/>
      <c r="CB127" s="1"/>
      <c r="CC127" s="1"/>
      <c r="CD127" s="2"/>
      <c r="CE127" s="1"/>
      <c r="CF127" s="1"/>
      <c r="CG127" s="1"/>
      <c r="CH127" s="2"/>
      <c r="CI127" s="1"/>
      <c r="CJ127" s="1"/>
      <c r="CK127" s="1"/>
      <c r="CL127" s="2"/>
      <c r="CM127" s="1"/>
      <c r="CN127" s="1"/>
      <c r="CO127" s="1"/>
      <c r="CP127" s="2"/>
      <c r="CQ127" s="1"/>
      <c r="CR127" s="1"/>
      <c r="CS127" s="1"/>
      <c r="CT127" s="2"/>
      <c r="CU127" s="1"/>
      <c r="CV127" s="1"/>
      <c r="CW127" s="1"/>
    </row>
    <row r="128" spans="1:176" x14ac:dyDescent="0.3">
      <c r="A128" s="4">
        <v>2013</v>
      </c>
      <c r="B128" s="65" t="s">
        <v>10</v>
      </c>
      <c r="C128" s="47">
        <v>0</v>
      </c>
      <c r="D128" s="9">
        <v>0</v>
      </c>
      <c r="E128" s="48">
        <v>0</v>
      </c>
      <c r="F128" s="47">
        <v>0</v>
      </c>
      <c r="G128" s="9">
        <v>0</v>
      </c>
      <c r="H128" s="48">
        <v>0</v>
      </c>
      <c r="I128" s="47">
        <v>0</v>
      </c>
      <c r="J128" s="9">
        <v>0</v>
      </c>
      <c r="K128" s="48">
        <v>0</v>
      </c>
      <c r="L128" s="47">
        <v>0</v>
      </c>
      <c r="M128" s="9">
        <v>0</v>
      </c>
      <c r="N128" s="48">
        <v>0</v>
      </c>
      <c r="O128" s="47">
        <v>0</v>
      </c>
      <c r="P128" s="9">
        <v>0</v>
      </c>
      <c r="Q128" s="48">
        <v>0</v>
      </c>
      <c r="R128" s="47">
        <v>0</v>
      </c>
      <c r="S128" s="9">
        <v>0</v>
      </c>
      <c r="T128" s="48">
        <v>0</v>
      </c>
      <c r="U128" s="47">
        <v>0</v>
      </c>
      <c r="V128" s="9">
        <v>0</v>
      </c>
      <c r="W128" s="48">
        <v>0</v>
      </c>
      <c r="X128" s="47">
        <v>0</v>
      </c>
      <c r="Y128" s="9">
        <v>0</v>
      </c>
      <c r="Z128" s="48">
        <v>0</v>
      </c>
      <c r="AA128" s="47">
        <v>0</v>
      </c>
      <c r="AB128" s="9">
        <v>0</v>
      </c>
      <c r="AC128" s="48">
        <v>0</v>
      </c>
      <c r="AD128" s="47">
        <v>0</v>
      </c>
      <c r="AE128" s="9">
        <v>0</v>
      </c>
      <c r="AF128" s="48">
        <v>0</v>
      </c>
      <c r="AG128" s="47">
        <v>0</v>
      </c>
      <c r="AH128" s="9">
        <v>0</v>
      </c>
      <c r="AI128" s="48">
        <v>0</v>
      </c>
      <c r="AJ128" s="47">
        <v>0</v>
      </c>
      <c r="AK128" s="9">
        <v>0</v>
      </c>
      <c r="AL128" s="48">
        <v>0</v>
      </c>
      <c r="AM128" s="8">
        <f t="shared" si="12"/>
        <v>0</v>
      </c>
      <c r="AN128" s="17">
        <f t="shared" si="13"/>
        <v>0</v>
      </c>
      <c r="AO128" s="5"/>
      <c r="AP128" s="2"/>
      <c r="AQ128" s="1"/>
      <c r="AR128" s="1"/>
      <c r="AS128" s="1"/>
      <c r="AT128" s="2"/>
      <c r="AU128" s="1"/>
      <c r="AV128" s="1"/>
      <c r="AW128" s="1"/>
      <c r="AX128" s="2"/>
      <c r="AY128" s="1"/>
      <c r="AZ128" s="1"/>
      <c r="BA128" s="1"/>
      <c r="BB128" s="2"/>
      <c r="BC128" s="1"/>
      <c r="BD128" s="1"/>
      <c r="BE128" s="1"/>
      <c r="BF128" s="2"/>
      <c r="BG128" s="1"/>
      <c r="BH128" s="1"/>
      <c r="BI128" s="1"/>
      <c r="BJ128" s="2"/>
      <c r="BK128" s="1"/>
      <c r="BL128" s="1"/>
      <c r="BM128" s="1"/>
      <c r="BN128" s="2"/>
      <c r="BO128" s="1"/>
      <c r="BP128" s="1"/>
      <c r="BQ128" s="1"/>
      <c r="BR128" s="2"/>
      <c r="BS128" s="1"/>
      <c r="BT128" s="1"/>
      <c r="BU128" s="1"/>
      <c r="BV128" s="2"/>
      <c r="BW128" s="1"/>
      <c r="BX128" s="1"/>
      <c r="BY128" s="1"/>
      <c r="BZ128" s="2"/>
      <c r="CA128" s="1"/>
      <c r="CB128" s="1"/>
      <c r="CC128" s="1"/>
      <c r="CD128" s="2"/>
      <c r="CE128" s="1"/>
      <c r="CF128" s="1"/>
      <c r="CG128" s="1"/>
      <c r="CH128" s="2"/>
      <c r="CI128" s="1"/>
      <c r="CJ128" s="1"/>
      <c r="CK128" s="1"/>
      <c r="CL128" s="2"/>
      <c r="CM128" s="1"/>
      <c r="CN128" s="1"/>
      <c r="CO128" s="1"/>
      <c r="CP128" s="2"/>
      <c r="CQ128" s="1"/>
      <c r="CR128" s="1"/>
      <c r="CS128" s="1"/>
      <c r="CT128" s="2"/>
      <c r="CU128" s="1"/>
      <c r="CV128" s="1"/>
      <c r="CW128" s="1"/>
    </row>
    <row r="129" spans="1:176" x14ac:dyDescent="0.3">
      <c r="A129" s="4">
        <v>2013</v>
      </c>
      <c r="B129" s="65" t="s">
        <v>11</v>
      </c>
      <c r="C129" s="47">
        <v>0</v>
      </c>
      <c r="D129" s="9">
        <v>0</v>
      </c>
      <c r="E129" s="48">
        <v>0</v>
      </c>
      <c r="F129" s="47">
        <v>0</v>
      </c>
      <c r="G129" s="9">
        <v>0</v>
      </c>
      <c r="H129" s="48">
        <v>0</v>
      </c>
      <c r="I129" s="47">
        <v>0</v>
      </c>
      <c r="J129" s="9">
        <v>0</v>
      </c>
      <c r="K129" s="48">
        <v>0</v>
      </c>
      <c r="L129" s="47">
        <v>0</v>
      </c>
      <c r="M129" s="9">
        <v>0</v>
      </c>
      <c r="N129" s="48">
        <v>0</v>
      </c>
      <c r="O129" s="47">
        <v>0</v>
      </c>
      <c r="P129" s="9">
        <v>0</v>
      </c>
      <c r="Q129" s="48">
        <v>0</v>
      </c>
      <c r="R129" s="47">
        <v>0</v>
      </c>
      <c r="S129" s="9">
        <v>0</v>
      </c>
      <c r="T129" s="48">
        <v>0</v>
      </c>
      <c r="U129" s="47">
        <v>0</v>
      </c>
      <c r="V129" s="9">
        <v>0</v>
      </c>
      <c r="W129" s="48">
        <v>0</v>
      </c>
      <c r="X129" s="47">
        <v>0</v>
      </c>
      <c r="Y129" s="9">
        <v>0</v>
      </c>
      <c r="Z129" s="48">
        <v>0</v>
      </c>
      <c r="AA129" s="47">
        <v>0</v>
      </c>
      <c r="AB129" s="9">
        <v>0</v>
      </c>
      <c r="AC129" s="48">
        <v>0</v>
      </c>
      <c r="AD129" s="47">
        <v>0</v>
      </c>
      <c r="AE129" s="9">
        <v>0</v>
      </c>
      <c r="AF129" s="48">
        <v>0</v>
      </c>
      <c r="AG129" s="47">
        <v>0</v>
      </c>
      <c r="AH129" s="9">
        <v>0</v>
      </c>
      <c r="AI129" s="48">
        <v>0</v>
      </c>
      <c r="AJ129" s="47">
        <v>0</v>
      </c>
      <c r="AK129" s="9">
        <v>0</v>
      </c>
      <c r="AL129" s="48">
        <v>0</v>
      </c>
      <c r="AM129" s="8">
        <f t="shared" si="12"/>
        <v>0</v>
      </c>
      <c r="AN129" s="17">
        <f t="shared" si="13"/>
        <v>0</v>
      </c>
      <c r="AO129" s="5"/>
      <c r="AP129" s="2"/>
      <c r="AQ129" s="1"/>
      <c r="AR129" s="1"/>
      <c r="AS129" s="1"/>
      <c r="AT129" s="2"/>
      <c r="AU129" s="1"/>
      <c r="AV129" s="1"/>
      <c r="AW129" s="1"/>
      <c r="AX129" s="2"/>
      <c r="AY129" s="1"/>
      <c r="AZ129" s="1"/>
      <c r="BA129" s="1"/>
      <c r="BB129" s="2"/>
      <c r="BC129" s="1"/>
      <c r="BD129" s="1"/>
      <c r="BE129" s="1"/>
      <c r="BF129" s="2"/>
      <c r="BG129" s="1"/>
      <c r="BH129" s="1"/>
      <c r="BI129" s="1"/>
      <c r="BJ129" s="2"/>
      <c r="BK129" s="1"/>
      <c r="BL129" s="1"/>
      <c r="BM129" s="1"/>
      <c r="BN129" s="2"/>
      <c r="BO129" s="1"/>
      <c r="BP129" s="1"/>
      <c r="BQ129" s="1"/>
      <c r="BR129" s="2"/>
      <c r="BS129" s="1"/>
      <c r="BT129" s="1"/>
      <c r="BU129" s="1"/>
      <c r="BV129" s="2"/>
      <c r="BW129" s="1"/>
      <c r="BX129" s="1"/>
      <c r="BY129" s="1"/>
      <c r="BZ129" s="2"/>
      <c r="CA129" s="1"/>
      <c r="CB129" s="1"/>
      <c r="CC129" s="1"/>
      <c r="CD129" s="2"/>
      <c r="CE129" s="1"/>
      <c r="CF129" s="1"/>
      <c r="CG129" s="1"/>
      <c r="CH129" s="2"/>
      <c r="CI129" s="1"/>
      <c r="CJ129" s="1"/>
      <c r="CK129" s="1"/>
      <c r="CL129" s="2"/>
      <c r="CM129" s="1"/>
      <c r="CN129" s="1"/>
      <c r="CO129" s="1"/>
      <c r="CP129" s="2"/>
      <c r="CQ129" s="1"/>
      <c r="CR129" s="1"/>
      <c r="CS129" s="1"/>
      <c r="CT129" s="2"/>
      <c r="CU129" s="1"/>
      <c r="CV129" s="1"/>
      <c r="CW129" s="1"/>
    </row>
    <row r="130" spans="1:176" x14ac:dyDescent="0.3">
      <c r="A130" s="4">
        <v>2013</v>
      </c>
      <c r="B130" s="65" t="s">
        <v>12</v>
      </c>
      <c r="C130" s="47">
        <v>0</v>
      </c>
      <c r="D130" s="9">
        <v>0</v>
      </c>
      <c r="E130" s="48">
        <v>0</v>
      </c>
      <c r="F130" s="47">
        <v>0</v>
      </c>
      <c r="G130" s="9">
        <v>0</v>
      </c>
      <c r="H130" s="48">
        <v>0</v>
      </c>
      <c r="I130" s="47">
        <v>0</v>
      </c>
      <c r="J130" s="9">
        <v>0</v>
      </c>
      <c r="K130" s="48">
        <v>0</v>
      </c>
      <c r="L130" s="47">
        <v>0</v>
      </c>
      <c r="M130" s="9">
        <v>0</v>
      </c>
      <c r="N130" s="48">
        <v>0</v>
      </c>
      <c r="O130" s="47">
        <v>0</v>
      </c>
      <c r="P130" s="9">
        <v>0</v>
      </c>
      <c r="Q130" s="48">
        <v>0</v>
      </c>
      <c r="R130" s="47">
        <v>0</v>
      </c>
      <c r="S130" s="9">
        <v>0</v>
      </c>
      <c r="T130" s="48">
        <v>0</v>
      </c>
      <c r="U130" s="47">
        <v>0</v>
      </c>
      <c r="V130" s="9">
        <v>0</v>
      </c>
      <c r="W130" s="48">
        <v>0</v>
      </c>
      <c r="X130" s="47">
        <v>0</v>
      </c>
      <c r="Y130" s="9">
        <v>0</v>
      </c>
      <c r="Z130" s="48">
        <v>0</v>
      </c>
      <c r="AA130" s="47">
        <v>0</v>
      </c>
      <c r="AB130" s="9">
        <v>0</v>
      </c>
      <c r="AC130" s="48">
        <v>0</v>
      </c>
      <c r="AD130" s="47">
        <v>0</v>
      </c>
      <c r="AE130" s="9">
        <v>0</v>
      </c>
      <c r="AF130" s="48">
        <v>0</v>
      </c>
      <c r="AG130" s="47">
        <v>0</v>
      </c>
      <c r="AH130" s="9">
        <v>0</v>
      </c>
      <c r="AI130" s="48">
        <v>0</v>
      </c>
      <c r="AJ130" s="47">
        <v>0</v>
      </c>
      <c r="AK130" s="9">
        <v>0</v>
      </c>
      <c r="AL130" s="48">
        <v>0</v>
      </c>
      <c r="AM130" s="8">
        <f t="shared" si="12"/>
        <v>0</v>
      </c>
      <c r="AN130" s="17">
        <f t="shared" si="13"/>
        <v>0</v>
      </c>
      <c r="AO130" s="5"/>
      <c r="AP130" s="2"/>
      <c r="AQ130" s="1"/>
      <c r="AR130" s="1"/>
      <c r="AS130" s="1"/>
      <c r="AT130" s="2"/>
      <c r="AU130" s="1"/>
      <c r="AV130" s="1"/>
      <c r="AW130" s="1"/>
      <c r="AX130" s="2"/>
      <c r="AY130" s="1"/>
      <c r="AZ130" s="1"/>
      <c r="BA130" s="1"/>
      <c r="BB130" s="2"/>
      <c r="BC130" s="1"/>
      <c r="BD130" s="1"/>
      <c r="BE130" s="1"/>
      <c r="BF130" s="2"/>
      <c r="BG130" s="1"/>
      <c r="BH130" s="1"/>
      <c r="BI130" s="1"/>
      <c r="BJ130" s="2"/>
      <c r="BK130" s="1"/>
      <c r="BL130" s="1"/>
      <c r="BM130" s="1"/>
      <c r="BN130" s="2"/>
      <c r="BO130" s="1"/>
      <c r="BP130" s="1"/>
      <c r="BQ130" s="1"/>
      <c r="BR130" s="2"/>
      <c r="BS130" s="1"/>
      <c r="BT130" s="1"/>
      <c r="BU130" s="1"/>
      <c r="BV130" s="2"/>
      <c r="BW130" s="1"/>
      <c r="BX130" s="1"/>
      <c r="BY130" s="1"/>
      <c r="BZ130" s="2"/>
      <c r="CA130" s="1"/>
      <c r="CB130" s="1"/>
      <c r="CC130" s="1"/>
      <c r="CD130" s="2"/>
      <c r="CE130" s="1"/>
      <c r="CF130" s="1"/>
      <c r="CG130" s="1"/>
      <c r="CH130" s="2"/>
      <c r="CI130" s="1"/>
      <c r="CJ130" s="1"/>
      <c r="CK130" s="1"/>
      <c r="CL130" s="2"/>
      <c r="CM130" s="1"/>
      <c r="CN130" s="1"/>
      <c r="CO130" s="1"/>
      <c r="CP130" s="2"/>
      <c r="CQ130" s="1"/>
      <c r="CR130" s="1"/>
      <c r="CS130" s="1"/>
      <c r="CT130" s="2"/>
      <c r="CU130" s="1"/>
      <c r="CV130" s="1"/>
      <c r="CW130" s="1"/>
    </row>
    <row r="131" spans="1:176" x14ac:dyDescent="0.3">
      <c r="A131" s="4">
        <v>2013</v>
      </c>
      <c r="B131" s="65" t="s">
        <v>13</v>
      </c>
      <c r="C131" s="47">
        <v>0</v>
      </c>
      <c r="D131" s="9">
        <v>0</v>
      </c>
      <c r="E131" s="48">
        <v>0</v>
      </c>
      <c r="F131" s="47">
        <v>0</v>
      </c>
      <c r="G131" s="9">
        <v>0</v>
      </c>
      <c r="H131" s="48">
        <v>0</v>
      </c>
      <c r="I131" s="47">
        <v>0</v>
      </c>
      <c r="J131" s="9">
        <v>0</v>
      </c>
      <c r="K131" s="48">
        <v>0</v>
      </c>
      <c r="L131" s="47">
        <v>0</v>
      </c>
      <c r="M131" s="9">
        <v>0</v>
      </c>
      <c r="N131" s="48">
        <v>0</v>
      </c>
      <c r="O131" s="47">
        <v>0</v>
      </c>
      <c r="P131" s="9">
        <v>0</v>
      </c>
      <c r="Q131" s="48">
        <v>0</v>
      </c>
      <c r="R131" s="47">
        <v>0</v>
      </c>
      <c r="S131" s="9">
        <v>0</v>
      </c>
      <c r="T131" s="48">
        <v>0</v>
      </c>
      <c r="U131" s="47">
        <v>0</v>
      </c>
      <c r="V131" s="9">
        <v>0</v>
      </c>
      <c r="W131" s="48">
        <v>0</v>
      </c>
      <c r="X131" s="47">
        <v>0</v>
      </c>
      <c r="Y131" s="9">
        <v>0</v>
      </c>
      <c r="Z131" s="48">
        <v>0</v>
      </c>
      <c r="AA131" s="47">
        <v>0</v>
      </c>
      <c r="AB131" s="9">
        <v>0</v>
      </c>
      <c r="AC131" s="48">
        <v>0</v>
      </c>
      <c r="AD131" s="47">
        <v>0</v>
      </c>
      <c r="AE131" s="9">
        <v>0</v>
      </c>
      <c r="AF131" s="48">
        <v>0</v>
      </c>
      <c r="AG131" s="47">
        <v>0</v>
      </c>
      <c r="AH131" s="9">
        <v>0</v>
      </c>
      <c r="AI131" s="48">
        <v>0</v>
      </c>
      <c r="AJ131" s="47">
        <v>0</v>
      </c>
      <c r="AK131" s="9">
        <v>0</v>
      </c>
      <c r="AL131" s="48">
        <v>0</v>
      </c>
      <c r="AM131" s="8">
        <f t="shared" si="12"/>
        <v>0</v>
      </c>
      <c r="AN131" s="17">
        <f t="shared" si="13"/>
        <v>0</v>
      </c>
      <c r="AO131" s="5"/>
      <c r="AP131" s="2"/>
      <c r="AQ131" s="1"/>
      <c r="AR131" s="1"/>
      <c r="AS131" s="1"/>
      <c r="AT131" s="2"/>
      <c r="AU131" s="1"/>
      <c r="AV131" s="1"/>
      <c r="AW131" s="1"/>
      <c r="AX131" s="2"/>
      <c r="AY131" s="1"/>
      <c r="AZ131" s="1"/>
      <c r="BA131" s="1"/>
      <c r="BB131" s="2"/>
      <c r="BC131" s="1"/>
      <c r="BD131" s="1"/>
      <c r="BE131" s="1"/>
      <c r="BF131" s="2"/>
      <c r="BG131" s="1"/>
      <c r="BH131" s="1"/>
      <c r="BI131" s="1"/>
      <c r="BJ131" s="2"/>
      <c r="BK131" s="1"/>
      <c r="BL131" s="1"/>
      <c r="BM131" s="1"/>
      <c r="BN131" s="2"/>
      <c r="BO131" s="1"/>
      <c r="BP131" s="1"/>
      <c r="BQ131" s="1"/>
      <c r="BR131" s="2"/>
      <c r="BS131" s="1"/>
      <c r="BT131" s="1"/>
      <c r="BU131" s="1"/>
      <c r="BV131" s="2"/>
      <c r="BW131" s="1"/>
      <c r="BX131" s="1"/>
      <c r="BY131" s="1"/>
      <c r="BZ131" s="2"/>
      <c r="CA131" s="1"/>
      <c r="CB131" s="1"/>
      <c r="CC131" s="1"/>
      <c r="CD131" s="2"/>
      <c r="CE131" s="1"/>
      <c r="CF131" s="1"/>
      <c r="CG131" s="1"/>
      <c r="CH131" s="2"/>
      <c r="CI131" s="1"/>
      <c r="CJ131" s="1"/>
      <c r="CK131" s="1"/>
      <c r="CL131" s="2"/>
      <c r="CM131" s="1"/>
      <c r="CN131" s="1"/>
      <c r="CO131" s="1"/>
      <c r="CP131" s="2"/>
      <c r="CQ131" s="1"/>
      <c r="CR131" s="1"/>
      <c r="CS131" s="1"/>
      <c r="CT131" s="2"/>
      <c r="CU131" s="1"/>
      <c r="CV131" s="1"/>
      <c r="CW131" s="1"/>
    </row>
    <row r="132" spans="1:176" x14ac:dyDescent="0.3">
      <c r="A132" s="4">
        <v>2013</v>
      </c>
      <c r="B132" s="65" t="s">
        <v>14</v>
      </c>
      <c r="C132" s="49">
        <v>2.3E-2</v>
      </c>
      <c r="D132" s="15">
        <v>1.1930000000000001</v>
      </c>
      <c r="E132" s="48">
        <f>D132/C132*1000</f>
        <v>51869.565217391304</v>
      </c>
      <c r="F132" s="47">
        <v>0</v>
      </c>
      <c r="G132" s="9">
        <v>0</v>
      </c>
      <c r="H132" s="48">
        <v>0</v>
      </c>
      <c r="I132" s="47">
        <v>0</v>
      </c>
      <c r="J132" s="9">
        <v>0</v>
      </c>
      <c r="K132" s="48">
        <v>0</v>
      </c>
      <c r="L132" s="47">
        <v>0</v>
      </c>
      <c r="M132" s="9">
        <v>0</v>
      </c>
      <c r="N132" s="48">
        <v>0</v>
      </c>
      <c r="O132" s="47">
        <v>0</v>
      </c>
      <c r="P132" s="9">
        <v>0</v>
      </c>
      <c r="Q132" s="48">
        <v>0</v>
      </c>
      <c r="R132" s="47">
        <v>0</v>
      </c>
      <c r="S132" s="9">
        <v>0</v>
      </c>
      <c r="T132" s="48">
        <v>0</v>
      </c>
      <c r="U132" s="47">
        <v>0</v>
      </c>
      <c r="V132" s="9">
        <v>0</v>
      </c>
      <c r="W132" s="48">
        <v>0</v>
      </c>
      <c r="X132" s="47">
        <v>0</v>
      </c>
      <c r="Y132" s="9">
        <v>0</v>
      </c>
      <c r="Z132" s="48">
        <v>0</v>
      </c>
      <c r="AA132" s="47">
        <v>0</v>
      </c>
      <c r="AB132" s="9">
        <v>0</v>
      </c>
      <c r="AC132" s="48">
        <v>0</v>
      </c>
      <c r="AD132" s="47">
        <v>0</v>
      </c>
      <c r="AE132" s="9">
        <v>0</v>
      </c>
      <c r="AF132" s="48">
        <v>0</v>
      </c>
      <c r="AG132" s="47">
        <v>0</v>
      </c>
      <c r="AH132" s="9">
        <v>0</v>
      </c>
      <c r="AI132" s="48">
        <v>0</v>
      </c>
      <c r="AJ132" s="47">
        <v>0</v>
      </c>
      <c r="AK132" s="9">
        <v>0</v>
      </c>
      <c r="AL132" s="48">
        <v>0</v>
      </c>
      <c r="AM132" s="8">
        <f t="shared" si="12"/>
        <v>2.3E-2</v>
      </c>
      <c r="AN132" s="17">
        <f t="shared" si="13"/>
        <v>1.1930000000000001</v>
      </c>
      <c r="AO132" s="5"/>
      <c r="AP132" s="2"/>
      <c r="AQ132" s="1"/>
      <c r="AR132" s="1"/>
      <c r="AS132" s="1"/>
      <c r="AT132" s="2"/>
      <c r="AU132" s="1"/>
      <c r="AV132" s="1"/>
      <c r="AW132" s="1"/>
      <c r="AX132" s="2"/>
      <c r="AY132" s="1"/>
      <c r="AZ132" s="1"/>
      <c r="BA132" s="1"/>
      <c r="BB132" s="2"/>
      <c r="BC132" s="1"/>
      <c r="BD132" s="1"/>
      <c r="BE132" s="1"/>
      <c r="BF132" s="2"/>
      <c r="BG132" s="1"/>
      <c r="BH132" s="1"/>
      <c r="BI132" s="1"/>
      <c r="BJ132" s="2"/>
      <c r="BK132" s="1"/>
      <c r="BL132" s="1"/>
      <c r="BM132" s="1"/>
      <c r="BN132" s="2"/>
      <c r="BO132" s="1"/>
      <c r="BP132" s="1"/>
      <c r="BQ132" s="1"/>
      <c r="BR132" s="2"/>
      <c r="BS132" s="1"/>
      <c r="BT132" s="1"/>
      <c r="BU132" s="1"/>
      <c r="BV132" s="2"/>
      <c r="BW132" s="1"/>
      <c r="BX132" s="1"/>
      <c r="BY132" s="1"/>
      <c r="BZ132" s="2"/>
      <c r="CA132" s="1"/>
      <c r="CB132" s="1"/>
      <c r="CC132" s="1"/>
      <c r="CD132" s="2"/>
      <c r="CE132" s="1"/>
      <c r="CF132" s="1"/>
      <c r="CG132" s="1"/>
      <c r="CH132" s="2"/>
      <c r="CI132" s="1"/>
      <c r="CJ132" s="1"/>
      <c r="CK132" s="1"/>
      <c r="CL132" s="2"/>
      <c r="CM132" s="1"/>
      <c r="CN132" s="1"/>
      <c r="CO132" s="1"/>
      <c r="CP132" s="2"/>
      <c r="CQ132" s="1"/>
      <c r="CR132" s="1"/>
      <c r="CS132" s="1"/>
      <c r="CT132" s="2"/>
      <c r="CU132" s="1"/>
      <c r="CV132" s="1"/>
      <c r="CW132" s="1"/>
    </row>
    <row r="133" spans="1:176" x14ac:dyDescent="0.3">
      <c r="A133" s="4">
        <v>2013</v>
      </c>
      <c r="B133" s="65" t="s">
        <v>15</v>
      </c>
      <c r="C133" s="49">
        <v>3.2000000000000001E-2</v>
      </c>
      <c r="D133" s="15">
        <v>1.64</v>
      </c>
      <c r="E133" s="48">
        <f>D133/C133*1000</f>
        <v>51249.999999999993</v>
      </c>
      <c r="F133" s="47">
        <v>0</v>
      </c>
      <c r="G133" s="9">
        <v>0</v>
      </c>
      <c r="H133" s="48">
        <v>0</v>
      </c>
      <c r="I133" s="47">
        <v>0</v>
      </c>
      <c r="J133" s="9">
        <v>0</v>
      </c>
      <c r="K133" s="48">
        <v>0</v>
      </c>
      <c r="L133" s="47">
        <v>0</v>
      </c>
      <c r="M133" s="9">
        <v>0</v>
      </c>
      <c r="N133" s="48">
        <v>0</v>
      </c>
      <c r="O133" s="47">
        <v>0</v>
      </c>
      <c r="P133" s="9">
        <v>0</v>
      </c>
      <c r="Q133" s="48">
        <v>0</v>
      </c>
      <c r="R133" s="47">
        <v>0</v>
      </c>
      <c r="S133" s="9">
        <v>0</v>
      </c>
      <c r="T133" s="48">
        <v>0</v>
      </c>
      <c r="U133" s="47">
        <v>0</v>
      </c>
      <c r="V133" s="9">
        <v>0</v>
      </c>
      <c r="W133" s="48">
        <v>0</v>
      </c>
      <c r="X133" s="47">
        <v>0</v>
      </c>
      <c r="Y133" s="9">
        <v>0</v>
      </c>
      <c r="Z133" s="48">
        <v>0</v>
      </c>
      <c r="AA133" s="47">
        <v>0</v>
      </c>
      <c r="AB133" s="9">
        <v>0</v>
      </c>
      <c r="AC133" s="48">
        <v>0</v>
      </c>
      <c r="AD133" s="47">
        <v>0</v>
      </c>
      <c r="AE133" s="9">
        <v>0</v>
      </c>
      <c r="AF133" s="48">
        <v>0</v>
      </c>
      <c r="AG133" s="47">
        <v>0</v>
      </c>
      <c r="AH133" s="9">
        <v>0</v>
      </c>
      <c r="AI133" s="48">
        <v>0</v>
      </c>
      <c r="AJ133" s="47">
        <v>0</v>
      </c>
      <c r="AK133" s="9">
        <v>0</v>
      </c>
      <c r="AL133" s="48">
        <v>0</v>
      </c>
      <c r="AM133" s="8">
        <f t="shared" si="12"/>
        <v>3.2000000000000001E-2</v>
      </c>
      <c r="AN133" s="17">
        <f t="shared" si="13"/>
        <v>1.64</v>
      </c>
      <c r="AO133" s="5"/>
      <c r="AP133" s="2"/>
      <c r="AQ133" s="1"/>
      <c r="AR133" s="1"/>
      <c r="AS133" s="1"/>
      <c r="AT133" s="2"/>
      <c r="AU133" s="1"/>
      <c r="AV133" s="1"/>
      <c r="AW133" s="1"/>
      <c r="AX133" s="2"/>
      <c r="AY133" s="1"/>
      <c r="AZ133" s="1"/>
      <c r="BA133" s="1"/>
      <c r="BB133" s="2"/>
      <c r="BC133" s="1"/>
      <c r="BD133" s="1"/>
      <c r="BE133" s="1"/>
      <c r="BF133" s="2"/>
      <c r="BG133" s="1"/>
      <c r="BH133" s="1"/>
      <c r="BI133" s="1"/>
      <c r="BJ133" s="2"/>
      <c r="BK133" s="1"/>
      <c r="BL133" s="1"/>
      <c r="BM133" s="1"/>
      <c r="BN133" s="2"/>
      <c r="BO133" s="1"/>
      <c r="BP133" s="1"/>
      <c r="BQ133" s="1"/>
      <c r="BR133" s="2"/>
      <c r="BS133" s="1"/>
      <c r="BT133" s="1"/>
      <c r="BU133" s="1"/>
      <c r="BV133" s="2"/>
      <c r="BW133" s="1"/>
      <c r="BX133" s="1"/>
      <c r="BY133" s="1"/>
      <c r="BZ133" s="2"/>
      <c r="CA133" s="1"/>
      <c r="CB133" s="1"/>
      <c r="CC133" s="1"/>
      <c r="CD133" s="2"/>
      <c r="CE133" s="1"/>
      <c r="CF133" s="1"/>
      <c r="CG133" s="1"/>
      <c r="CH133" s="2"/>
      <c r="CI133" s="1"/>
      <c r="CJ133" s="1"/>
      <c r="CK133" s="1"/>
      <c r="CL133" s="2"/>
      <c r="CM133" s="1"/>
      <c r="CN133" s="1"/>
      <c r="CO133" s="1"/>
      <c r="CP133" s="2"/>
      <c r="CQ133" s="1"/>
      <c r="CR133" s="1"/>
      <c r="CS133" s="1"/>
      <c r="CT133" s="2"/>
      <c r="CU133" s="1"/>
      <c r="CV133" s="1"/>
      <c r="CW133" s="1"/>
    </row>
    <row r="134" spans="1:176" x14ac:dyDescent="0.3">
      <c r="A134" s="4">
        <v>2013</v>
      </c>
      <c r="B134" s="65" t="s">
        <v>16</v>
      </c>
      <c r="C134" s="49">
        <v>2.5999999999999999E-2</v>
      </c>
      <c r="D134" s="15">
        <v>1.34</v>
      </c>
      <c r="E134" s="48">
        <f>D134/C134*1000</f>
        <v>51538.461538461546</v>
      </c>
      <c r="F134" s="49">
        <v>0.318</v>
      </c>
      <c r="G134" s="15">
        <v>22.56</v>
      </c>
      <c r="H134" s="48">
        <f>G134/F134*1000</f>
        <v>70943.39622641509</v>
      </c>
      <c r="I134" s="47">
        <v>0</v>
      </c>
      <c r="J134" s="9">
        <v>0</v>
      </c>
      <c r="K134" s="48">
        <v>0</v>
      </c>
      <c r="L134" s="47">
        <v>0</v>
      </c>
      <c r="M134" s="9">
        <v>0</v>
      </c>
      <c r="N134" s="48">
        <v>0</v>
      </c>
      <c r="O134" s="47">
        <v>0</v>
      </c>
      <c r="P134" s="9">
        <v>0</v>
      </c>
      <c r="Q134" s="48">
        <v>0</v>
      </c>
      <c r="R134" s="47">
        <v>0</v>
      </c>
      <c r="S134" s="9">
        <v>0</v>
      </c>
      <c r="T134" s="48">
        <v>0</v>
      </c>
      <c r="U134" s="47">
        <v>0</v>
      </c>
      <c r="V134" s="9">
        <v>0</v>
      </c>
      <c r="W134" s="48">
        <v>0</v>
      </c>
      <c r="X134" s="47">
        <v>0</v>
      </c>
      <c r="Y134" s="9">
        <v>0</v>
      </c>
      <c r="Z134" s="48">
        <v>0</v>
      </c>
      <c r="AA134" s="47">
        <v>0</v>
      </c>
      <c r="AB134" s="9">
        <v>0</v>
      </c>
      <c r="AC134" s="48">
        <v>0</v>
      </c>
      <c r="AD134" s="47">
        <v>0</v>
      </c>
      <c r="AE134" s="9">
        <v>0</v>
      </c>
      <c r="AF134" s="48">
        <v>0</v>
      </c>
      <c r="AG134" s="47">
        <v>0</v>
      </c>
      <c r="AH134" s="9">
        <v>0</v>
      </c>
      <c r="AI134" s="48">
        <v>0</v>
      </c>
      <c r="AJ134" s="47">
        <v>0</v>
      </c>
      <c r="AK134" s="9">
        <v>0</v>
      </c>
      <c r="AL134" s="48">
        <v>0</v>
      </c>
      <c r="AM134" s="8">
        <f t="shared" si="12"/>
        <v>0.34400000000000003</v>
      </c>
      <c r="AN134" s="17">
        <f t="shared" si="13"/>
        <v>23.9</v>
      </c>
      <c r="AO134" s="5"/>
      <c r="AP134" s="2"/>
      <c r="AQ134" s="1"/>
      <c r="AR134" s="1"/>
      <c r="AS134" s="1"/>
      <c r="AT134" s="2"/>
      <c r="AU134" s="1"/>
      <c r="AV134" s="1"/>
      <c r="AW134" s="1"/>
      <c r="AX134" s="2"/>
      <c r="AY134" s="1"/>
      <c r="AZ134" s="1"/>
      <c r="BA134" s="1"/>
      <c r="BB134" s="2"/>
      <c r="BC134" s="1"/>
      <c r="BD134" s="1"/>
      <c r="BE134" s="1"/>
      <c r="BF134" s="2"/>
      <c r="BG134" s="1"/>
      <c r="BH134" s="1"/>
      <c r="BI134" s="1"/>
      <c r="BJ134" s="2"/>
      <c r="BK134" s="1"/>
      <c r="BL134" s="1"/>
      <c r="BM134" s="1"/>
      <c r="BN134" s="2"/>
      <c r="BO134" s="1"/>
      <c r="BP134" s="1"/>
      <c r="BQ134" s="1"/>
      <c r="BR134" s="2"/>
      <c r="BS134" s="1"/>
      <c r="BT134" s="1"/>
      <c r="BU134" s="1"/>
      <c r="BV134" s="2"/>
      <c r="BW134" s="1"/>
      <c r="BX134" s="1"/>
      <c r="BY134" s="1"/>
      <c r="BZ134" s="2"/>
      <c r="CA134" s="1"/>
      <c r="CB134" s="1"/>
      <c r="CC134" s="1"/>
      <c r="CD134" s="2"/>
      <c r="CE134" s="1"/>
      <c r="CF134" s="1"/>
      <c r="CG134" s="1"/>
      <c r="CH134" s="2"/>
      <c r="CI134" s="1"/>
      <c r="CJ134" s="1"/>
      <c r="CK134" s="1"/>
      <c r="CL134" s="2"/>
      <c r="CM134" s="1"/>
      <c r="CN134" s="1"/>
      <c r="CO134" s="1"/>
      <c r="CP134" s="2"/>
      <c r="CQ134" s="1"/>
      <c r="CR134" s="1"/>
      <c r="CS134" s="1"/>
      <c r="CT134" s="2"/>
      <c r="CU134" s="1"/>
      <c r="CV134" s="1"/>
      <c r="CW134" s="1"/>
    </row>
    <row r="135" spans="1:176" ht="15" thickBot="1" x14ac:dyDescent="0.35">
      <c r="A135" s="39"/>
      <c r="B135" s="66" t="s">
        <v>17</v>
      </c>
      <c r="C135" s="61">
        <f t="shared" ref="C135:D135" si="14">SUM(C123:C134)</f>
        <v>8.1000000000000003E-2</v>
      </c>
      <c r="D135" s="40">
        <f t="shared" si="14"/>
        <v>4.173</v>
      </c>
      <c r="E135" s="62"/>
      <c r="F135" s="61">
        <f t="shared" ref="F135:G135" si="15">SUM(F123:F134)</f>
        <v>0.318</v>
      </c>
      <c r="G135" s="40">
        <f t="shared" si="15"/>
        <v>22.56</v>
      </c>
      <c r="H135" s="62"/>
      <c r="I135" s="61">
        <f>SUM(I123:I134)</f>
        <v>0</v>
      </c>
      <c r="J135" s="40">
        <f>SUM(J123:J134)</f>
        <v>0</v>
      </c>
      <c r="K135" s="62"/>
      <c r="L135" s="61">
        <f t="shared" ref="L135:M135" si="16">SUM(L123:L134)</f>
        <v>0</v>
      </c>
      <c r="M135" s="40">
        <f t="shared" si="16"/>
        <v>0</v>
      </c>
      <c r="N135" s="62"/>
      <c r="O135" s="61">
        <f t="shared" ref="O135:P135" si="17">SUM(O123:O134)</f>
        <v>0</v>
      </c>
      <c r="P135" s="40">
        <f t="shared" si="17"/>
        <v>0</v>
      </c>
      <c r="Q135" s="62"/>
      <c r="R135" s="61">
        <f t="shared" ref="R135:S135" si="18">SUM(R123:R134)</f>
        <v>0</v>
      </c>
      <c r="S135" s="40">
        <f t="shared" si="18"/>
        <v>0</v>
      </c>
      <c r="T135" s="62"/>
      <c r="U135" s="61">
        <f t="shared" ref="U135:V135" si="19">SUM(U123:U134)</f>
        <v>0</v>
      </c>
      <c r="V135" s="40">
        <f t="shared" si="19"/>
        <v>0</v>
      </c>
      <c r="W135" s="62"/>
      <c r="X135" s="61">
        <f t="shared" ref="X135:Y135" si="20">SUM(X123:X134)</f>
        <v>0</v>
      </c>
      <c r="Y135" s="40">
        <f t="shared" si="20"/>
        <v>0</v>
      </c>
      <c r="Z135" s="62"/>
      <c r="AA135" s="61">
        <f t="shared" ref="AA135:AB135" si="21">SUM(AA123:AA134)</f>
        <v>0</v>
      </c>
      <c r="AB135" s="40">
        <f t="shared" si="21"/>
        <v>0</v>
      </c>
      <c r="AC135" s="62"/>
      <c r="AD135" s="61">
        <f t="shared" ref="AD135:AE135" si="22">SUM(AD123:AD134)</f>
        <v>0</v>
      </c>
      <c r="AE135" s="40">
        <f t="shared" si="22"/>
        <v>0</v>
      </c>
      <c r="AF135" s="62"/>
      <c r="AG135" s="61">
        <f t="shared" ref="AG135:AH135" si="23">SUM(AG123:AG134)</f>
        <v>0</v>
      </c>
      <c r="AH135" s="40">
        <f t="shared" si="23"/>
        <v>0</v>
      </c>
      <c r="AI135" s="62"/>
      <c r="AJ135" s="61">
        <f t="shared" ref="AJ135:AK135" si="24">SUM(AJ123:AJ134)</f>
        <v>0</v>
      </c>
      <c r="AK135" s="40">
        <f t="shared" si="24"/>
        <v>0</v>
      </c>
      <c r="AL135" s="62"/>
      <c r="AM135" s="41">
        <f t="shared" si="12"/>
        <v>0.39900000000000002</v>
      </c>
      <c r="AN135" s="42">
        <f t="shared" si="13"/>
        <v>26.732999999999997</v>
      </c>
      <c r="AO135" s="5"/>
      <c r="AP135" s="2"/>
      <c r="AQ135" s="1"/>
      <c r="AR135" s="1"/>
      <c r="AS135" s="1"/>
      <c r="AT135" s="2"/>
      <c r="AU135" s="1"/>
      <c r="AV135" s="1"/>
      <c r="AW135" s="1"/>
      <c r="AX135" s="2"/>
      <c r="AY135" s="1"/>
      <c r="AZ135" s="1"/>
      <c r="BA135" s="1"/>
      <c r="BB135" s="2"/>
      <c r="BC135" s="1"/>
      <c r="BD135" s="1"/>
      <c r="BE135" s="1"/>
      <c r="BF135" s="2"/>
      <c r="BG135" s="1"/>
      <c r="BH135" s="1"/>
      <c r="BI135" s="1"/>
      <c r="BJ135" s="2"/>
      <c r="BK135" s="1"/>
      <c r="BL135" s="1"/>
      <c r="BM135" s="1"/>
      <c r="BN135" s="2"/>
      <c r="BO135" s="1"/>
      <c r="BP135" s="1"/>
      <c r="BQ135" s="1"/>
      <c r="BR135" s="2"/>
      <c r="BS135" s="1"/>
      <c r="BT135" s="1"/>
      <c r="BU135" s="1"/>
      <c r="BV135" s="2"/>
      <c r="BW135" s="1"/>
      <c r="BX135" s="1"/>
      <c r="BY135" s="1"/>
      <c r="BZ135" s="2"/>
      <c r="CA135" s="1"/>
      <c r="CB135" s="1"/>
      <c r="CC135" s="1"/>
      <c r="CD135" s="2"/>
      <c r="CE135" s="1"/>
      <c r="CF135" s="1"/>
      <c r="CG135" s="1"/>
      <c r="CH135" s="2"/>
      <c r="CI135" s="1"/>
      <c r="CJ135" s="1"/>
      <c r="CK135" s="1"/>
      <c r="CL135" s="2"/>
      <c r="CM135" s="1"/>
      <c r="CN135" s="1"/>
      <c r="CO135" s="1"/>
      <c r="CP135" s="2"/>
      <c r="CQ135" s="1"/>
      <c r="CR135" s="1"/>
      <c r="CS135" s="1"/>
      <c r="CT135" s="2"/>
      <c r="CU135" s="1"/>
      <c r="CV135" s="1"/>
      <c r="CW135" s="1"/>
      <c r="DB135" s="3"/>
      <c r="DG135" s="3"/>
      <c r="DL135" s="3"/>
      <c r="DQ135" s="3"/>
      <c r="DV135" s="3"/>
      <c r="EA135" s="3"/>
      <c r="EF135" s="3"/>
      <c r="EK135" s="3"/>
      <c r="EP135" s="3"/>
      <c r="EU135" s="3"/>
      <c r="EZ135" s="3"/>
      <c r="FE135" s="3"/>
      <c r="FJ135" s="3"/>
      <c r="FO135" s="3"/>
      <c r="FT135" s="3"/>
    </row>
    <row r="136" spans="1:176" x14ac:dyDescent="0.3">
      <c r="A136" s="4">
        <v>2014</v>
      </c>
      <c r="B136" s="65" t="s">
        <v>5</v>
      </c>
      <c r="C136" s="49">
        <v>1.4999999999999999E-2</v>
      </c>
      <c r="D136" s="15">
        <v>0.75</v>
      </c>
      <c r="E136" s="48">
        <f>D136/C136*1000</f>
        <v>50000</v>
      </c>
      <c r="F136" s="47">
        <v>0</v>
      </c>
      <c r="G136" s="9">
        <v>0</v>
      </c>
      <c r="H136" s="48">
        <v>0</v>
      </c>
      <c r="I136" s="47">
        <v>0</v>
      </c>
      <c r="J136" s="9">
        <v>0</v>
      </c>
      <c r="K136" s="48">
        <v>0</v>
      </c>
      <c r="L136" s="47">
        <v>0</v>
      </c>
      <c r="M136" s="9">
        <v>0</v>
      </c>
      <c r="N136" s="48">
        <v>0</v>
      </c>
      <c r="O136" s="47">
        <v>0</v>
      </c>
      <c r="P136" s="9">
        <v>0</v>
      </c>
      <c r="Q136" s="48">
        <v>0</v>
      </c>
      <c r="R136" s="47">
        <v>0</v>
      </c>
      <c r="S136" s="9">
        <v>0</v>
      </c>
      <c r="T136" s="48">
        <v>0</v>
      </c>
      <c r="U136" s="47">
        <v>0</v>
      </c>
      <c r="V136" s="9">
        <v>0</v>
      </c>
      <c r="W136" s="48">
        <v>0</v>
      </c>
      <c r="X136" s="49">
        <v>5.3999999999999999E-2</v>
      </c>
      <c r="Y136" s="15">
        <v>5.96</v>
      </c>
      <c r="Z136" s="48">
        <f>Y136/X136*1000</f>
        <v>110370.37037037036</v>
      </c>
      <c r="AA136" s="47">
        <v>0</v>
      </c>
      <c r="AB136" s="9">
        <v>0</v>
      </c>
      <c r="AC136" s="48">
        <v>0</v>
      </c>
      <c r="AD136" s="47">
        <v>0</v>
      </c>
      <c r="AE136" s="9">
        <v>0</v>
      </c>
      <c r="AF136" s="48">
        <v>0</v>
      </c>
      <c r="AG136" s="47">
        <v>0</v>
      </c>
      <c r="AH136" s="9">
        <v>0</v>
      </c>
      <c r="AI136" s="48">
        <v>0</v>
      </c>
      <c r="AJ136" s="47">
        <v>0</v>
      </c>
      <c r="AK136" s="9">
        <v>0</v>
      </c>
      <c r="AL136" s="48">
        <v>0</v>
      </c>
      <c r="AM136" s="8">
        <f t="shared" ref="AM136:AM167" si="25">SUM(AJ136,AG136,C136+U136+R136+O136+AA136+F136+X136+I136)</f>
        <v>6.9000000000000006E-2</v>
      </c>
      <c r="AN136" s="17">
        <f t="shared" ref="AN136:AN167" si="26">SUM(AK136,AH136,D136+V136+S136+P136+AB136+G136+Y136+J136)</f>
        <v>6.71</v>
      </c>
    </row>
    <row r="137" spans="1:176" x14ac:dyDescent="0.3">
      <c r="A137" s="4">
        <v>2014</v>
      </c>
      <c r="B137" s="65" t="s">
        <v>6</v>
      </c>
      <c r="C137" s="49">
        <v>2.5999999999999999E-2</v>
      </c>
      <c r="D137" s="15">
        <v>1.34</v>
      </c>
      <c r="E137" s="48">
        <f>D137/C137*1000</f>
        <v>51538.461538461546</v>
      </c>
      <c r="F137" s="47">
        <v>0</v>
      </c>
      <c r="G137" s="9">
        <v>0</v>
      </c>
      <c r="H137" s="48">
        <v>0</v>
      </c>
      <c r="I137" s="47">
        <v>0</v>
      </c>
      <c r="J137" s="9">
        <v>0</v>
      </c>
      <c r="K137" s="48">
        <v>0</v>
      </c>
      <c r="L137" s="47">
        <v>0</v>
      </c>
      <c r="M137" s="9">
        <v>0</v>
      </c>
      <c r="N137" s="48">
        <v>0</v>
      </c>
      <c r="O137" s="47">
        <v>0</v>
      </c>
      <c r="P137" s="9">
        <v>0</v>
      </c>
      <c r="Q137" s="48">
        <v>0</v>
      </c>
      <c r="R137" s="47">
        <v>0</v>
      </c>
      <c r="S137" s="9">
        <v>0</v>
      </c>
      <c r="T137" s="48">
        <v>0</v>
      </c>
      <c r="U137" s="47">
        <v>0</v>
      </c>
      <c r="V137" s="9">
        <v>0</v>
      </c>
      <c r="W137" s="48">
        <v>0</v>
      </c>
      <c r="X137" s="49">
        <v>0</v>
      </c>
      <c r="Y137" s="15">
        <v>0</v>
      </c>
      <c r="Z137" s="48">
        <v>0</v>
      </c>
      <c r="AA137" s="47">
        <v>0</v>
      </c>
      <c r="AB137" s="9">
        <v>0</v>
      </c>
      <c r="AC137" s="48">
        <v>0</v>
      </c>
      <c r="AD137" s="47">
        <v>0</v>
      </c>
      <c r="AE137" s="9">
        <v>0</v>
      </c>
      <c r="AF137" s="48">
        <v>0</v>
      </c>
      <c r="AG137" s="47">
        <v>0</v>
      </c>
      <c r="AH137" s="9">
        <v>0</v>
      </c>
      <c r="AI137" s="48">
        <v>0</v>
      </c>
      <c r="AJ137" s="47">
        <v>0</v>
      </c>
      <c r="AK137" s="9">
        <v>0</v>
      </c>
      <c r="AL137" s="48">
        <v>0</v>
      </c>
      <c r="AM137" s="8">
        <f t="shared" si="25"/>
        <v>2.5999999999999999E-2</v>
      </c>
      <c r="AN137" s="17">
        <f t="shared" si="26"/>
        <v>1.34</v>
      </c>
    </row>
    <row r="138" spans="1:176" x14ac:dyDescent="0.3">
      <c r="A138" s="4">
        <v>2014</v>
      </c>
      <c r="B138" s="65" t="s">
        <v>7</v>
      </c>
      <c r="C138" s="49">
        <v>2.9000000000000001E-2</v>
      </c>
      <c r="D138" s="15">
        <v>1.59</v>
      </c>
      <c r="E138" s="48">
        <f>D138/C138*1000</f>
        <v>54827.586206896558</v>
      </c>
      <c r="F138" s="47">
        <v>0</v>
      </c>
      <c r="G138" s="9">
        <v>0</v>
      </c>
      <c r="H138" s="48">
        <v>0</v>
      </c>
      <c r="I138" s="47">
        <v>0</v>
      </c>
      <c r="J138" s="9">
        <v>0</v>
      </c>
      <c r="K138" s="48">
        <v>0</v>
      </c>
      <c r="L138" s="47">
        <v>0</v>
      </c>
      <c r="M138" s="9">
        <v>0</v>
      </c>
      <c r="N138" s="48">
        <v>0</v>
      </c>
      <c r="O138" s="47">
        <v>0</v>
      </c>
      <c r="P138" s="9">
        <v>0</v>
      </c>
      <c r="Q138" s="48">
        <v>0</v>
      </c>
      <c r="R138" s="47">
        <v>0</v>
      </c>
      <c r="S138" s="9">
        <v>0</v>
      </c>
      <c r="T138" s="48">
        <v>0</v>
      </c>
      <c r="U138" s="47">
        <v>0</v>
      </c>
      <c r="V138" s="9">
        <v>0</v>
      </c>
      <c r="W138" s="48">
        <v>0</v>
      </c>
      <c r="X138" s="49">
        <v>0</v>
      </c>
      <c r="Y138" s="15">
        <v>0</v>
      </c>
      <c r="Z138" s="48">
        <v>0</v>
      </c>
      <c r="AA138" s="47">
        <v>0</v>
      </c>
      <c r="AB138" s="9">
        <v>0</v>
      </c>
      <c r="AC138" s="48">
        <v>0</v>
      </c>
      <c r="AD138" s="47">
        <v>0</v>
      </c>
      <c r="AE138" s="9">
        <v>0</v>
      </c>
      <c r="AF138" s="48">
        <v>0</v>
      </c>
      <c r="AG138" s="47">
        <v>0</v>
      </c>
      <c r="AH138" s="9">
        <v>0</v>
      </c>
      <c r="AI138" s="48">
        <v>0</v>
      </c>
      <c r="AJ138" s="47">
        <v>0</v>
      </c>
      <c r="AK138" s="9">
        <v>0</v>
      </c>
      <c r="AL138" s="48">
        <v>0</v>
      </c>
      <c r="AM138" s="8">
        <f t="shared" si="25"/>
        <v>2.9000000000000001E-2</v>
      </c>
      <c r="AN138" s="17">
        <f t="shared" si="26"/>
        <v>1.59</v>
      </c>
    </row>
    <row r="139" spans="1:176" x14ac:dyDescent="0.3">
      <c r="A139" s="4">
        <v>2014</v>
      </c>
      <c r="B139" s="65" t="s">
        <v>8</v>
      </c>
      <c r="C139" s="49">
        <v>2.9000000000000001E-2</v>
      </c>
      <c r="D139" s="15">
        <v>1.61</v>
      </c>
      <c r="E139" s="48">
        <f t="shared" ref="E139:E147" si="27">D139/C139*1000</f>
        <v>55517.241379310348</v>
      </c>
      <c r="F139" s="47">
        <v>0</v>
      </c>
      <c r="G139" s="9">
        <v>0</v>
      </c>
      <c r="H139" s="48">
        <v>0</v>
      </c>
      <c r="I139" s="47">
        <v>0</v>
      </c>
      <c r="J139" s="9">
        <v>0</v>
      </c>
      <c r="K139" s="48">
        <v>0</v>
      </c>
      <c r="L139" s="47">
        <v>0</v>
      </c>
      <c r="M139" s="9">
        <v>0</v>
      </c>
      <c r="N139" s="48">
        <v>0</v>
      </c>
      <c r="O139" s="47">
        <v>0</v>
      </c>
      <c r="P139" s="9">
        <v>0</v>
      </c>
      <c r="Q139" s="48">
        <v>0</v>
      </c>
      <c r="R139" s="47">
        <v>0</v>
      </c>
      <c r="S139" s="9">
        <v>0</v>
      </c>
      <c r="T139" s="48">
        <v>0</v>
      </c>
      <c r="U139" s="47">
        <v>3.0000000000000001E-3</v>
      </c>
      <c r="V139" s="9">
        <v>1.17</v>
      </c>
      <c r="W139" s="48">
        <f t="shared" ref="W139" si="28">V139/U139*1000</f>
        <v>389999.99999999994</v>
      </c>
      <c r="X139" s="49">
        <v>0</v>
      </c>
      <c r="Y139" s="15">
        <v>0</v>
      </c>
      <c r="Z139" s="48">
        <v>0</v>
      </c>
      <c r="AA139" s="47">
        <v>0</v>
      </c>
      <c r="AB139" s="9">
        <v>0</v>
      </c>
      <c r="AC139" s="48">
        <v>0</v>
      </c>
      <c r="AD139" s="47">
        <v>0</v>
      </c>
      <c r="AE139" s="9">
        <v>0</v>
      </c>
      <c r="AF139" s="48">
        <v>0</v>
      </c>
      <c r="AG139" s="47">
        <v>0</v>
      </c>
      <c r="AH139" s="9">
        <v>0</v>
      </c>
      <c r="AI139" s="48">
        <v>0</v>
      </c>
      <c r="AJ139" s="47">
        <v>0</v>
      </c>
      <c r="AK139" s="9">
        <v>0</v>
      </c>
      <c r="AL139" s="48">
        <v>0</v>
      </c>
      <c r="AM139" s="8">
        <f t="shared" si="25"/>
        <v>3.2000000000000001E-2</v>
      </c>
      <c r="AN139" s="17">
        <f t="shared" si="26"/>
        <v>2.7800000000000002</v>
      </c>
    </row>
    <row r="140" spans="1:176" x14ac:dyDescent="0.3">
      <c r="A140" s="4">
        <v>2014</v>
      </c>
      <c r="B140" s="65" t="s">
        <v>9</v>
      </c>
      <c r="C140" s="49">
        <v>2.3E-2</v>
      </c>
      <c r="D140" s="15">
        <v>1.29</v>
      </c>
      <c r="E140" s="48">
        <f t="shared" si="27"/>
        <v>56086.956521739135</v>
      </c>
      <c r="F140" s="49">
        <v>0</v>
      </c>
      <c r="G140" s="15">
        <v>0</v>
      </c>
      <c r="H140" s="48">
        <v>0</v>
      </c>
      <c r="I140" s="49">
        <v>0</v>
      </c>
      <c r="J140" s="15">
        <v>0</v>
      </c>
      <c r="K140" s="48">
        <v>0</v>
      </c>
      <c r="L140" s="49">
        <v>0</v>
      </c>
      <c r="M140" s="15">
        <v>0</v>
      </c>
      <c r="N140" s="48">
        <v>0</v>
      </c>
      <c r="O140" s="49">
        <v>0</v>
      </c>
      <c r="P140" s="15">
        <v>0</v>
      </c>
      <c r="Q140" s="48">
        <v>0</v>
      </c>
      <c r="R140" s="49">
        <v>0</v>
      </c>
      <c r="S140" s="15">
        <v>0</v>
      </c>
      <c r="T140" s="48">
        <v>0</v>
      </c>
      <c r="U140" s="49">
        <v>0</v>
      </c>
      <c r="V140" s="15">
        <v>0</v>
      </c>
      <c r="W140" s="48">
        <v>0</v>
      </c>
      <c r="X140" s="49">
        <v>0</v>
      </c>
      <c r="Y140" s="15">
        <v>0</v>
      </c>
      <c r="Z140" s="48">
        <v>0</v>
      </c>
      <c r="AA140" s="49">
        <v>0</v>
      </c>
      <c r="AB140" s="15">
        <v>0</v>
      </c>
      <c r="AC140" s="48">
        <v>0</v>
      </c>
      <c r="AD140" s="49">
        <v>0</v>
      </c>
      <c r="AE140" s="15">
        <v>0</v>
      </c>
      <c r="AF140" s="48">
        <v>0</v>
      </c>
      <c r="AG140" s="49">
        <v>0</v>
      </c>
      <c r="AH140" s="15">
        <v>0</v>
      </c>
      <c r="AI140" s="48">
        <v>0</v>
      </c>
      <c r="AJ140" s="49">
        <v>0</v>
      </c>
      <c r="AK140" s="15">
        <v>0</v>
      </c>
      <c r="AL140" s="48">
        <v>0</v>
      </c>
      <c r="AM140" s="8">
        <f t="shared" si="25"/>
        <v>2.3E-2</v>
      </c>
      <c r="AN140" s="17">
        <f t="shared" si="26"/>
        <v>1.29</v>
      </c>
    </row>
    <row r="141" spans="1:176" x14ac:dyDescent="0.3">
      <c r="A141" s="4">
        <v>2014</v>
      </c>
      <c r="B141" s="65" t="s">
        <v>10</v>
      </c>
      <c r="C141" s="49">
        <v>1.2E-2</v>
      </c>
      <c r="D141" s="15">
        <v>0.64</v>
      </c>
      <c r="E141" s="48">
        <f t="shared" si="27"/>
        <v>53333.333333333336</v>
      </c>
      <c r="F141" s="49">
        <v>0</v>
      </c>
      <c r="G141" s="15">
        <v>0</v>
      </c>
      <c r="H141" s="48">
        <v>0</v>
      </c>
      <c r="I141" s="49">
        <v>0</v>
      </c>
      <c r="J141" s="15">
        <v>0</v>
      </c>
      <c r="K141" s="48">
        <v>0</v>
      </c>
      <c r="L141" s="49">
        <v>0</v>
      </c>
      <c r="M141" s="15">
        <v>0</v>
      </c>
      <c r="N141" s="48">
        <v>0</v>
      </c>
      <c r="O141" s="49">
        <v>0</v>
      </c>
      <c r="P141" s="15">
        <v>0</v>
      </c>
      <c r="Q141" s="48">
        <v>0</v>
      </c>
      <c r="R141" s="49">
        <v>0</v>
      </c>
      <c r="S141" s="15">
        <v>0</v>
      </c>
      <c r="T141" s="48">
        <v>0</v>
      </c>
      <c r="U141" s="49">
        <v>0</v>
      </c>
      <c r="V141" s="15">
        <v>0</v>
      </c>
      <c r="W141" s="48">
        <v>0</v>
      </c>
      <c r="X141" s="49">
        <v>0</v>
      </c>
      <c r="Y141" s="15">
        <v>0</v>
      </c>
      <c r="Z141" s="48">
        <v>0</v>
      </c>
      <c r="AA141" s="49">
        <v>0</v>
      </c>
      <c r="AB141" s="15">
        <v>0</v>
      </c>
      <c r="AC141" s="48">
        <v>0</v>
      </c>
      <c r="AD141" s="49">
        <v>0</v>
      </c>
      <c r="AE141" s="15">
        <v>0</v>
      </c>
      <c r="AF141" s="48">
        <v>0</v>
      </c>
      <c r="AG141" s="49">
        <v>0</v>
      </c>
      <c r="AH141" s="15">
        <v>0</v>
      </c>
      <c r="AI141" s="48">
        <v>0</v>
      </c>
      <c r="AJ141" s="49">
        <v>0</v>
      </c>
      <c r="AK141" s="15">
        <v>0</v>
      </c>
      <c r="AL141" s="48">
        <v>0</v>
      </c>
      <c r="AM141" s="8">
        <f t="shared" si="25"/>
        <v>1.2E-2</v>
      </c>
      <c r="AN141" s="17">
        <f t="shared" si="26"/>
        <v>0.64</v>
      </c>
    </row>
    <row r="142" spans="1:176" x14ac:dyDescent="0.3">
      <c r="A142" s="4">
        <v>2014</v>
      </c>
      <c r="B142" s="65" t="s">
        <v>11</v>
      </c>
      <c r="C142" s="49">
        <v>2.9000000000000001E-2</v>
      </c>
      <c r="D142" s="15">
        <v>1.61</v>
      </c>
      <c r="E142" s="48">
        <f t="shared" si="27"/>
        <v>55517.241379310348</v>
      </c>
      <c r="F142" s="49">
        <v>0</v>
      </c>
      <c r="G142" s="15">
        <v>0</v>
      </c>
      <c r="H142" s="48">
        <v>0</v>
      </c>
      <c r="I142" s="49">
        <v>0</v>
      </c>
      <c r="J142" s="15">
        <v>0</v>
      </c>
      <c r="K142" s="48">
        <v>0</v>
      </c>
      <c r="L142" s="49">
        <v>0</v>
      </c>
      <c r="M142" s="15">
        <v>0</v>
      </c>
      <c r="N142" s="48">
        <v>0</v>
      </c>
      <c r="O142" s="49">
        <v>0</v>
      </c>
      <c r="P142" s="15">
        <v>0</v>
      </c>
      <c r="Q142" s="48">
        <v>0</v>
      </c>
      <c r="R142" s="49">
        <v>0</v>
      </c>
      <c r="S142" s="15">
        <v>0</v>
      </c>
      <c r="T142" s="48">
        <v>0</v>
      </c>
      <c r="U142" s="49">
        <v>0</v>
      </c>
      <c r="V142" s="15">
        <v>0</v>
      </c>
      <c r="W142" s="48">
        <v>0</v>
      </c>
      <c r="X142" s="49">
        <v>0</v>
      </c>
      <c r="Y142" s="15">
        <v>0</v>
      </c>
      <c r="Z142" s="48">
        <v>0</v>
      </c>
      <c r="AA142" s="49">
        <v>0</v>
      </c>
      <c r="AB142" s="15">
        <v>0</v>
      </c>
      <c r="AC142" s="48">
        <v>0</v>
      </c>
      <c r="AD142" s="49">
        <v>0</v>
      </c>
      <c r="AE142" s="15">
        <v>0</v>
      </c>
      <c r="AF142" s="48">
        <v>0</v>
      </c>
      <c r="AG142" s="49">
        <v>0</v>
      </c>
      <c r="AH142" s="15">
        <v>0</v>
      </c>
      <c r="AI142" s="48">
        <v>0</v>
      </c>
      <c r="AJ142" s="49">
        <v>0</v>
      </c>
      <c r="AK142" s="15">
        <v>0</v>
      </c>
      <c r="AL142" s="48">
        <v>0</v>
      </c>
      <c r="AM142" s="8">
        <f t="shared" si="25"/>
        <v>2.9000000000000001E-2</v>
      </c>
      <c r="AN142" s="17">
        <f t="shared" si="26"/>
        <v>1.61</v>
      </c>
    </row>
    <row r="143" spans="1:176" x14ac:dyDescent="0.3">
      <c r="A143" s="4">
        <v>2014</v>
      </c>
      <c r="B143" s="65" t="s">
        <v>12</v>
      </c>
      <c r="C143" s="49">
        <v>4.3999999999999997E-2</v>
      </c>
      <c r="D143" s="15">
        <v>2.42</v>
      </c>
      <c r="E143" s="48">
        <f t="shared" si="27"/>
        <v>55000</v>
      </c>
      <c r="F143" s="49">
        <v>0</v>
      </c>
      <c r="G143" s="15">
        <v>0</v>
      </c>
      <c r="H143" s="48">
        <v>0</v>
      </c>
      <c r="I143" s="49">
        <v>0</v>
      </c>
      <c r="J143" s="15">
        <v>0</v>
      </c>
      <c r="K143" s="48">
        <v>0</v>
      </c>
      <c r="L143" s="49">
        <v>0</v>
      </c>
      <c r="M143" s="15">
        <v>0</v>
      </c>
      <c r="N143" s="48">
        <v>0</v>
      </c>
      <c r="O143" s="49">
        <v>0</v>
      </c>
      <c r="P143" s="15">
        <v>0</v>
      </c>
      <c r="Q143" s="48">
        <v>0</v>
      </c>
      <c r="R143" s="49">
        <v>0</v>
      </c>
      <c r="S143" s="15">
        <v>0</v>
      </c>
      <c r="T143" s="48">
        <v>0</v>
      </c>
      <c r="U143" s="49">
        <v>0</v>
      </c>
      <c r="V143" s="15">
        <v>0</v>
      </c>
      <c r="W143" s="48">
        <v>0</v>
      </c>
      <c r="X143" s="49">
        <v>0</v>
      </c>
      <c r="Y143" s="15">
        <v>0</v>
      </c>
      <c r="Z143" s="48">
        <v>0</v>
      </c>
      <c r="AA143" s="49">
        <v>0</v>
      </c>
      <c r="AB143" s="15">
        <v>0</v>
      </c>
      <c r="AC143" s="48">
        <v>0</v>
      </c>
      <c r="AD143" s="49">
        <v>0</v>
      </c>
      <c r="AE143" s="15">
        <v>0</v>
      </c>
      <c r="AF143" s="48">
        <v>0</v>
      </c>
      <c r="AG143" s="49">
        <v>0</v>
      </c>
      <c r="AH143" s="15">
        <v>0</v>
      </c>
      <c r="AI143" s="48">
        <v>0</v>
      </c>
      <c r="AJ143" s="49">
        <v>0</v>
      </c>
      <c r="AK143" s="15">
        <v>0</v>
      </c>
      <c r="AL143" s="48">
        <v>0</v>
      </c>
      <c r="AM143" s="8">
        <f t="shared" si="25"/>
        <v>4.3999999999999997E-2</v>
      </c>
      <c r="AN143" s="17">
        <f t="shared" si="26"/>
        <v>2.42</v>
      </c>
    </row>
    <row r="144" spans="1:176" x14ac:dyDescent="0.3">
      <c r="A144" s="4">
        <v>2014</v>
      </c>
      <c r="B144" s="65" t="s">
        <v>13</v>
      </c>
      <c r="C144" s="49">
        <v>0.04</v>
      </c>
      <c r="D144" s="15">
        <v>1.68</v>
      </c>
      <c r="E144" s="48">
        <f t="shared" si="27"/>
        <v>42000</v>
      </c>
      <c r="F144" s="49">
        <v>0</v>
      </c>
      <c r="G144" s="15">
        <v>0</v>
      </c>
      <c r="H144" s="48">
        <v>0</v>
      </c>
      <c r="I144" s="49">
        <v>0</v>
      </c>
      <c r="J144" s="15">
        <v>0</v>
      </c>
      <c r="K144" s="48">
        <v>0</v>
      </c>
      <c r="L144" s="49">
        <v>0</v>
      </c>
      <c r="M144" s="15">
        <v>0</v>
      </c>
      <c r="N144" s="48">
        <v>0</v>
      </c>
      <c r="O144" s="49">
        <v>0</v>
      </c>
      <c r="P144" s="15">
        <v>0</v>
      </c>
      <c r="Q144" s="48">
        <v>0</v>
      </c>
      <c r="R144" s="49">
        <v>0</v>
      </c>
      <c r="S144" s="15">
        <v>0</v>
      </c>
      <c r="T144" s="48">
        <v>0</v>
      </c>
      <c r="U144" s="49">
        <v>0</v>
      </c>
      <c r="V144" s="15">
        <v>0</v>
      </c>
      <c r="W144" s="48">
        <v>0</v>
      </c>
      <c r="X144" s="49">
        <v>0</v>
      </c>
      <c r="Y144" s="15">
        <v>0</v>
      </c>
      <c r="Z144" s="48">
        <v>0</v>
      </c>
      <c r="AA144" s="49">
        <v>0</v>
      </c>
      <c r="AB144" s="15">
        <v>0</v>
      </c>
      <c r="AC144" s="48">
        <v>0</v>
      </c>
      <c r="AD144" s="49">
        <v>0</v>
      </c>
      <c r="AE144" s="15">
        <v>0</v>
      </c>
      <c r="AF144" s="48">
        <v>0</v>
      </c>
      <c r="AG144" s="49">
        <v>0</v>
      </c>
      <c r="AH144" s="15">
        <v>0</v>
      </c>
      <c r="AI144" s="48">
        <v>0</v>
      </c>
      <c r="AJ144" s="49">
        <v>0</v>
      </c>
      <c r="AK144" s="15">
        <v>0</v>
      </c>
      <c r="AL144" s="48">
        <v>0</v>
      </c>
      <c r="AM144" s="8">
        <f t="shared" si="25"/>
        <v>0.04</v>
      </c>
      <c r="AN144" s="17">
        <f t="shared" si="26"/>
        <v>1.68</v>
      </c>
    </row>
    <row r="145" spans="1:40" x14ac:dyDescent="0.3">
      <c r="A145" s="4">
        <v>2014</v>
      </c>
      <c r="B145" s="65" t="s">
        <v>14</v>
      </c>
      <c r="C145" s="49">
        <v>0.02</v>
      </c>
      <c r="D145" s="15">
        <v>1.1299999999999999</v>
      </c>
      <c r="E145" s="48">
        <f t="shared" si="27"/>
        <v>56499.999999999993</v>
      </c>
      <c r="F145" s="49">
        <v>0</v>
      </c>
      <c r="G145" s="15">
        <v>0</v>
      </c>
      <c r="H145" s="48">
        <v>0</v>
      </c>
      <c r="I145" s="49">
        <v>0</v>
      </c>
      <c r="J145" s="15">
        <v>0</v>
      </c>
      <c r="K145" s="48">
        <v>0</v>
      </c>
      <c r="L145" s="49">
        <v>0</v>
      </c>
      <c r="M145" s="15">
        <v>0</v>
      </c>
      <c r="N145" s="48">
        <v>0</v>
      </c>
      <c r="O145" s="49">
        <v>0</v>
      </c>
      <c r="P145" s="15">
        <v>0</v>
      </c>
      <c r="Q145" s="48">
        <v>0</v>
      </c>
      <c r="R145" s="49">
        <v>0</v>
      </c>
      <c r="S145" s="15">
        <v>0</v>
      </c>
      <c r="T145" s="48">
        <v>0</v>
      </c>
      <c r="U145" s="49">
        <v>0</v>
      </c>
      <c r="V145" s="15">
        <v>0</v>
      </c>
      <c r="W145" s="48">
        <v>0</v>
      </c>
      <c r="X145" s="49">
        <v>0</v>
      </c>
      <c r="Y145" s="15">
        <v>0</v>
      </c>
      <c r="Z145" s="48">
        <v>0</v>
      </c>
      <c r="AA145" s="49">
        <v>0</v>
      </c>
      <c r="AB145" s="15">
        <v>0</v>
      </c>
      <c r="AC145" s="48">
        <v>0</v>
      </c>
      <c r="AD145" s="49">
        <v>0</v>
      </c>
      <c r="AE145" s="15">
        <v>0</v>
      </c>
      <c r="AF145" s="48">
        <v>0</v>
      </c>
      <c r="AG145" s="49">
        <v>0</v>
      </c>
      <c r="AH145" s="15">
        <v>0</v>
      </c>
      <c r="AI145" s="48">
        <v>0</v>
      </c>
      <c r="AJ145" s="49">
        <v>0</v>
      </c>
      <c r="AK145" s="15">
        <v>0</v>
      </c>
      <c r="AL145" s="48">
        <v>0</v>
      </c>
      <c r="AM145" s="8">
        <f t="shared" si="25"/>
        <v>0.02</v>
      </c>
      <c r="AN145" s="17">
        <f t="shared" si="26"/>
        <v>1.1299999999999999</v>
      </c>
    </row>
    <row r="146" spans="1:40" x14ac:dyDescent="0.3">
      <c r="A146" s="4">
        <v>2014</v>
      </c>
      <c r="B146" s="65" t="s">
        <v>15</v>
      </c>
      <c r="C146" s="49">
        <v>1.4999999999999999E-2</v>
      </c>
      <c r="D146" s="15">
        <v>0.81</v>
      </c>
      <c r="E146" s="48">
        <f t="shared" si="27"/>
        <v>54000.000000000007</v>
      </c>
      <c r="F146" s="49">
        <v>0</v>
      </c>
      <c r="G146" s="15">
        <v>0</v>
      </c>
      <c r="H146" s="48">
        <v>0</v>
      </c>
      <c r="I146" s="49">
        <v>0</v>
      </c>
      <c r="J146" s="15">
        <v>0</v>
      </c>
      <c r="K146" s="48">
        <v>0</v>
      </c>
      <c r="L146" s="49">
        <v>0</v>
      </c>
      <c r="M146" s="15">
        <v>0</v>
      </c>
      <c r="N146" s="48">
        <v>0</v>
      </c>
      <c r="O146" s="49">
        <v>0</v>
      </c>
      <c r="P146" s="15">
        <v>0</v>
      </c>
      <c r="Q146" s="48">
        <v>0</v>
      </c>
      <c r="R146" s="49">
        <v>0</v>
      </c>
      <c r="S146" s="15">
        <v>0</v>
      </c>
      <c r="T146" s="48">
        <v>0</v>
      </c>
      <c r="U146" s="49">
        <v>0</v>
      </c>
      <c r="V146" s="15">
        <v>0</v>
      </c>
      <c r="W146" s="48">
        <v>0</v>
      </c>
      <c r="X146" s="49">
        <v>0</v>
      </c>
      <c r="Y146" s="15">
        <v>0</v>
      </c>
      <c r="Z146" s="48">
        <v>0</v>
      </c>
      <c r="AA146" s="49">
        <v>0</v>
      </c>
      <c r="AB146" s="15">
        <v>0</v>
      </c>
      <c r="AC146" s="48">
        <v>0</v>
      </c>
      <c r="AD146" s="49">
        <v>0</v>
      </c>
      <c r="AE146" s="15">
        <v>0</v>
      </c>
      <c r="AF146" s="48">
        <v>0</v>
      </c>
      <c r="AG146" s="49">
        <v>0</v>
      </c>
      <c r="AH146" s="15">
        <v>0</v>
      </c>
      <c r="AI146" s="48">
        <v>0</v>
      </c>
      <c r="AJ146" s="49">
        <v>0</v>
      </c>
      <c r="AK146" s="15">
        <v>0</v>
      </c>
      <c r="AL146" s="48">
        <v>0</v>
      </c>
      <c r="AM146" s="8">
        <f t="shared" si="25"/>
        <v>1.4999999999999999E-2</v>
      </c>
      <c r="AN146" s="17">
        <f t="shared" si="26"/>
        <v>0.81</v>
      </c>
    </row>
    <row r="147" spans="1:40" x14ac:dyDescent="0.3">
      <c r="A147" s="4">
        <v>2014</v>
      </c>
      <c r="B147" s="65" t="s">
        <v>16</v>
      </c>
      <c r="C147" s="49">
        <v>8.9999999999999993E-3</v>
      </c>
      <c r="D147" s="15">
        <v>0.48</v>
      </c>
      <c r="E147" s="48">
        <f t="shared" si="27"/>
        <v>53333.333333333336</v>
      </c>
      <c r="F147" s="49">
        <v>0</v>
      </c>
      <c r="G147" s="15">
        <v>0</v>
      </c>
      <c r="H147" s="48">
        <v>0</v>
      </c>
      <c r="I147" s="47">
        <v>5.0999999999999997E-2</v>
      </c>
      <c r="J147" s="9">
        <v>4.6399999999999997</v>
      </c>
      <c r="K147" s="48">
        <f>J147/I147*1000</f>
        <v>90980.392156862756</v>
      </c>
      <c r="L147" s="49">
        <v>0</v>
      </c>
      <c r="M147" s="15">
        <v>0</v>
      </c>
      <c r="N147" s="48">
        <v>0</v>
      </c>
      <c r="O147" s="49">
        <v>0</v>
      </c>
      <c r="P147" s="15">
        <v>0</v>
      </c>
      <c r="Q147" s="48">
        <v>0</v>
      </c>
      <c r="R147" s="49">
        <v>0</v>
      </c>
      <c r="S147" s="15">
        <v>0</v>
      </c>
      <c r="T147" s="48">
        <v>0</v>
      </c>
      <c r="U147" s="49">
        <v>0</v>
      </c>
      <c r="V147" s="15">
        <v>0</v>
      </c>
      <c r="W147" s="48">
        <v>0</v>
      </c>
      <c r="X147" s="49">
        <v>0</v>
      </c>
      <c r="Y147" s="15">
        <v>0</v>
      </c>
      <c r="Z147" s="48">
        <v>0</v>
      </c>
      <c r="AA147" s="49">
        <v>0</v>
      </c>
      <c r="AB147" s="15">
        <v>0</v>
      </c>
      <c r="AC147" s="48">
        <v>0</v>
      </c>
      <c r="AD147" s="49">
        <v>0</v>
      </c>
      <c r="AE147" s="15">
        <v>0</v>
      </c>
      <c r="AF147" s="48">
        <v>0</v>
      </c>
      <c r="AG147" s="49">
        <v>0</v>
      </c>
      <c r="AH147" s="15">
        <v>0</v>
      </c>
      <c r="AI147" s="48">
        <v>0</v>
      </c>
      <c r="AJ147" s="49">
        <v>0</v>
      </c>
      <c r="AK147" s="15">
        <v>0</v>
      </c>
      <c r="AL147" s="48">
        <v>0</v>
      </c>
      <c r="AM147" s="8">
        <f t="shared" si="25"/>
        <v>0.06</v>
      </c>
      <c r="AN147" s="17">
        <f t="shared" si="26"/>
        <v>5.1199999999999992</v>
      </c>
    </row>
    <row r="148" spans="1:40" ht="15" thickBot="1" x14ac:dyDescent="0.35">
      <c r="A148" s="39"/>
      <c r="B148" s="66" t="s">
        <v>17</v>
      </c>
      <c r="C148" s="61">
        <f t="shared" ref="C148:D148" si="29">SUM(C136:C147)</f>
        <v>0.29100000000000004</v>
      </c>
      <c r="D148" s="40">
        <f t="shared" si="29"/>
        <v>15.35</v>
      </c>
      <c r="E148" s="62"/>
      <c r="F148" s="61">
        <f t="shared" ref="F148:G148" si="30">SUM(F136:F147)</f>
        <v>0</v>
      </c>
      <c r="G148" s="40">
        <f t="shared" si="30"/>
        <v>0</v>
      </c>
      <c r="H148" s="62"/>
      <c r="I148" s="61">
        <f t="shared" ref="I148:J148" si="31">SUM(I136:I147)</f>
        <v>5.0999999999999997E-2</v>
      </c>
      <c r="J148" s="40">
        <f t="shared" si="31"/>
        <v>4.6399999999999997</v>
      </c>
      <c r="K148" s="62"/>
      <c r="L148" s="61">
        <f t="shared" ref="L148:M148" si="32">SUM(L136:L147)</f>
        <v>0</v>
      </c>
      <c r="M148" s="40">
        <f t="shared" si="32"/>
        <v>0</v>
      </c>
      <c r="N148" s="62"/>
      <c r="O148" s="61">
        <f t="shared" ref="O148:P148" si="33">SUM(O136:O147)</f>
        <v>0</v>
      </c>
      <c r="P148" s="40">
        <f t="shared" si="33"/>
        <v>0</v>
      </c>
      <c r="Q148" s="62"/>
      <c r="R148" s="61">
        <f t="shared" ref="R148:S148" si="34">SUM(R136:R147)</f>
        <v>0</v>
      </c>
      <c r="S148" s="40">
        <f t="shared" si="34"/>
        <v>0</v>
      </c>
      <c r="T148" s="62"/>
      <c r="U148" s="61">
        <f t="shared" ref="U148:V148" si="35">SUM(U136:U147)</f>
        <v>3.0000000000000001E-3</v>
      </c>
      <c r="V148" s="40">
        <f t="shared" si="35"/>
        <v>1.17</v>
      </c>
      <c r="W148" s="62"/>
      <c r="X148" s="61">
        <f t="shared" ref="X148:Y148" si="36">SUM(X136:X147)</f>
        <v>5.3999999999999999E-2</v>
      </c>
      <c r="Y148" s="40">
        <f t="shared" si="36"/>
        <v>5.96</v>
      </c>
      <c r="Z148" s="62"/>
      <c r="AA148" s="61">
        <f t="shared" ref="AA148:AB148" si="37">SUM(AA136:AA147)</f>
        <v>0</v>
      </c>
      <c r="AB148" s="40">
        <f t="shared" si="37"/>
        <v>0</v>
      </c>
      <c r="AC148" s="62"/>
      <c r="AD148" s="61">
        <f t="shared" ref="AD148:AE148" si="38">SUM(AD136:AD147)</f>
        <v>0</v>
      </c>
      <c r="AE148" s="40">
        <f t="shared" si="38"/>
        <v>0</v>
      </c>
      <c r="AF148" s="62"/>
      <c r="AG148" s="61">
        <f t="shared" ref="AG148:AH148" si="39">SUM(AG136:AG147)</f>
        <v>0</v>
      </c>
      <c r="AH148" s="40">
        <f t="shared" si="39"/>
        <v>0</v>
      </c>
      <c r="AI148" s="62"/>
      <c r="AJ148" s="61">
        <f t="shared" ref="AJ148:AK148" si="40">SUM(AJ136:AJ147)</f>
        <v>0</v>
      </c>
      <c r="AK148" s="40">
        <f t="shared" si="40"/>
        <v>0</v>
      </c>
      <c r="AL148" s="62"/>
      <c r="AM148" s="41">
        <f t="shared" si="25"/>
        <v>0.39900000000000002</v>
      </c>
      <c r="AN148" s="42">
        <f t="shared" si="26"/>
        <v>27.12</v>
      </c>
    </row>
    <row r="149" spans="1:40" x14ac:dyDescent="0.3">
      <c r="A149" s="4">
        <v>2015</v>
      </c>
      <c r="B149" s="65" t="s">
        <v>5</v>
      </c>
      <c r="C149" s="49">
        <v>3.5000000000000003E-2</v>
      </c>
      <c r="D149" s="15">
        <v>1.94</v>
      </c>
      <c r="E149" s="48">
        <f>D149/C149*1000</f>
        <v>55428.57142857142</v>
      </c>
      <c r="F149" s="49">
        <v>0</v>
      </c>
      <c r="G149" s="15">
        <v>0</v>
      </c>
      <c r="H149" s="48">
        <v>0</v>
      </c>
      <c r="I149" s="49">
        <v>0</v>
      </c>
      <c r="J149" s="15">
        <v>0</v>
      </c>
      <c r="K149" s="48">
        <v>0</v>
      </c>
      <c r="L149" s="49">
        <v>0</v>
      </c>
      <c r="M149" s="15">
        <v>0</v>
      </c>
      <c r="N149" s="48">
        <v>0</v>
      </c>
      <c r="O149" s="49">
        <v>0</v>
      </c>
      <c r="P149" s="15">
        <v>0</v>
      </c>
      <c r="Q149" s="48">
        <v>0</v>
      </c>
      <c r="R149" s="49">
        <v>0</v>
      </c>
      <c r="S149" s="15">
        <v>0</v>
      </c>
      <c r="T149" s="48">
        <v>0</v>
      </c>
      <c r="U149" s="49">
        <v>0</v>
      </c>
      <c r="V149" s="15">
        <v>0</v>
      </c>
      <c r="W149" s="48">
        <v>0</v>
      </c>
      <c r="X149" s="49">
        <v>0</v>
      </c>
      <c r="Y149" s="15">
        <v>0</v>
      </c>
      <c r="Z149" s="48">
        <v>0</v>
      </c>
      <c r="AA149" s="49">
        <v>0</v>
      </c>
      <c r="AB149" s="15">
        <v>0</v>
      </c>
      <c r="AC149" s="48">
        <v>0</v>
      </c>
      <c r="AD149" s="49">
        <v>0</v>
      </c>
      <c r="AE149" s="15">
        <v>0</v>
      </c>
      <c r="AF149" s="48">
        <v>0</v>
      </c>
      <c r="AG149" s="49">
        <v>0</v>
      </c>
      <c r="AH149" s="15">
        <v>0</v>
      </c>
      <c r="AI149" s="48">
        <v>0</v>
      </c>
      <c r="AJ149" s="49">
        <v>0</v>
      </c>
      <c r="AK149" s="15">
        <v>0</v>
      </c>
      <c r="AL149" s="48">
        <v>0</v>
      </c>
      <c r="AM149" s="8">
        <f t="shared" si="25"/>
        <v>3.5000000000000003E-2</v>
      </c>
      <c r="AN149" s="17">
        <f t="shared" si="26"/>
        <v>1.94</v>
      </c>
    </row>
    <row r="150" spans="1:40" x14ac:dyDescent="0.3">
      <c r="A150" s="4">
        <v>2015</v>
      </c>
      <c r="B150" s="65" t="s">
        <v>6</v>
      </c>
      <c r="C150" s="49">
        <v>3.2000000000000001E-2</v>
      </c>
      <c r="D150" s="15">
        <v>1.77</v>
      </c>
      <c r="E150" s="48">
        <f>D150/C150*1000</f>
        <v>55312.5</v>
      </c>
      <c r="F150" s="49">
        <v>0</v>
      </c>
      <c r="G150" s="15">
        <v>0</v>
      </c>
      <c r="H150" s="48">
        <v>0</v>
      </c>
      <c r="I150" s="49">
        <v>0</v>
      </c>
      <c r="J150" s="15">
        <v>0</v>
      </c>
      <c r="K150" s="48">
        <v>0</v>
      </c>
      <c r="L150" s="49">
        <v>0</v>
      </c>
      <c r="M150" s="15">
        <v>0</v>
      </c>
      <c r="N150" s="48">
        <v>0</v>
      </c>
      <c r="O150" s="49">
        <v>0</v>
      </c>
      <c r="P150" s="15">
        <v>0</v>
      </c>
      <c r="Q150" s="48">
        <v>0</v>
      </c>
      <c r="R150" s="49">
        <v>0</v>
      </c>
      <c r="S150" s="15">
        <v>0</v>
      </c>
      <c r="T150" s="48">
        <v>0</v>
      </c>
      <c r="U150" s="49">
        <v>0</v>
      </c>
      <c r="V150" s="15">
        <v>0</v>
      </c>
      <c r="W150" s="48">
        <v>0</v>
      </c>
      <c r="X150" s="49">
        <v>0</v>
      </c>
      <c r="Y150" s="15">
        <v>0</v>
      </c>
      <c r="Z150" s="48">
        <v>0</v>
      </c>
      <c r="AA150" s="49">
        <v>0</v>
      </c>
      <c r="AB150" s="15">
        <v>0</v>
      </c>
      <c r="AC150" s="48">
        <v>0</v>
      </c>
      <c r="AD150" s="49">
        <v>0</v>
      </c>
      <c r="AE150" s="15">
        <v>0</v>
      </c>
      <c r="AF150" s="48">
        <v>0</v>
      </c>
      <c r="AG150" s="49">
        <v>0</v>
      </c>
      <c r="AH150" s="15">
        <v>0</v>
      </c>
      <c r="AI150" s="48">
        <v>0</v>
      </c>
      <c r="AJ150" s="49">
        <v>0</v>
      </c>
      <c r="AK150" s="15">
        <v>0</v>
      </c>
      <c r="AL150" s="48">
        <v>0</v>
      </c>
      <c r="AM150" s="8">
        <f t="shared" si="25"/>
        <v>3.2000000000000001E-2</v>
      </c>
      <c r="AN150" s="17">
        <f t="shared" si="26"/>
        <v>1.77</v>
      </c>
    </row>
    <row r="151" spans="1:40" x14ac:dyDescent="0.3">
      <c r="A151" s="4">
        <v>2015</v>
      </c>
      <c r="B151" s="65" t="s">
        <v>7</v>
      </c>
      <c r="C151" s="49">
        <v>2.3E-2</v>
      </c>
      <c r="D151" s="15">
        <v>1.34</v>
      </c>
      <c r="E151" s="48">
        <f>D151/C151*1000</f>
        <v>58260.869565217399</v>
      </c>
      <c r="F151" s="49">
        <v>0</v>
      </c>
      <c r="G151" s="15">
        <v>0</v>
      </c>
      <c r="H151" s="48">
        <v>0</v>
      </c>
      <c r="I151" s="49">
        <v>0</v>
      </c>
      <c r="J151" s="15">
        <v>0</v>
      </c>
      <c r="K151" s="48">
        <v>0</v>
      </c>
      <c r="L151" s="49">
        <v>0</v>
      </c>
      <c r="M151" s="15">
        <v>0</v>
      </c>
      <c r="N151" s="48">
        <v>0</v>
      </c>
      <c r="O151" s="49">
        <v>0</v>
      </c>
      <c r="P151" s="15">
        <v>0</v>
      </c>
      <c r="Q151" s="48">
        <v>0</v>
      </c>
      <c r="R151" s="49">
        <v>0</v>
      </c>
      <c r="S151" s="15">
        <v>0</v>
      </c>
      <c r="T151" s="48">
        <v>0</v>
      </c>
      <c r="U151" s="49">
        <v>0</v>
      </c>
      <c r="V151" s="15">
        <v>0</v>
      </c>
      <c r="W151" s="48">
        <v>0</v>
      </c>
      <c r="X151" s="49">
        <v>0</v>
      </c>
      <c r="Y151" s="15">
        <v>0</v>
      </c>
      <c r="Z151" s="48">
        <v>0</v>
      </c>
      <c r="AA151" s="49">
        <v>0</v>
      </c>
      <c r="AB151" s="15">
        <v>0</v>
      </c>
      <c r="AC151" s="48">
        <v>0</v>
      </c>
      <c r="AD151" s="49">
        <v>0</v>
      </c>
      <c r="AE151" s="15">
        <v>0</v>
      </c>
      <c r="AF151" s="48">
        <v>0</v>
      </c>
      <c r="AG151" s="49">
        <v>1.006</v>
      </c>
      <c r="AH151" s="15">
        <v>14.25</v>
      </c>
      <c r="AI151" s="48">
        <f>AH151/AG151*1000</f>
        <v>14165.009940357853</v>
      </c>
      <c r="AJ151" s="49">
        <v>0</v>
      </c>
      <c r="AK151" s="15">
        <v>0</v>
      </c>
      <c r="AL151" s="48">
        <v>0</v>
      </c>
      <c r="AM151" s="8">
        <f t="shared" si="25"/>
        <v>1.0289999999999999</v>
      </c>
      <c r="AN151" s="17">
        <f t="shared" si="26"/>
        <v>15.59</v>
      </c>
    </row>
    <row r="152" spans="1:40" x14ac:dyDescent="0.3">
      <c r="A152" s="4">
        <v>2015</v>
      </c>
      <c r="B152" s="65" t="s">
        <v>8</v>
      </c>
      <c r="C152" s="49">
        <v>3.6999999999999998E-2</v>
      </c>
      <c r="D152" s="15">
        <v>3.33</v>
      </c>
      <c r="E152" s="48">
        <f t="shared" ref="E152:E160" si="41">D152/C152*1000</f>
        <v>90000</v>
      </c>
      <c r="F152" s="49">
        <v>0</v>
      </c>
      <c r="G152" s="15">
        <v>0</v>
      </c>
      <c r="H152" s="48">
        <v>0</v>
      </c>
      <c r="I152" s="49">
        <v>0</v>
      </c>
      <c r="J152" s="15">
        <v>0</v>
      </c>
      <c r="K152" s="48">
        <v>0</v>
      </c>
      <c r="L152" s="49">
        <v>0</v>
      </c>
      <c r="M152" s="15">
        <v>0</v>
      </c>
      <c r="N152" s="48">
        <v>0</v>
      </c>
      <c r="O152" s="49">
        <v>0</v>
      </c>
      <c r="P152" s="15">
        <v>0</v>
      </c>
      <c r="Q152" s="48">
        <v>0</v>
      </c>
      <c r="R152" s="49">
        <v>0</v>
      </c>
      <c r="S152" s="15">
        <v>0</v>
      </c>
      <c r="T152" s="48">
        <v>0</v>
      </c>
      <c r="U152" s="49">
        <v>2.4E-2</v>
      </c>
      <c r="V152" s="15">
        <v>0.87</v>
      </c>
      <c r="W152" s="48">
        <f t="shared" ref="W152" si="42">V152/U152*1000</f>
        <v>36250</v>
      </c>
      <c r="X152" s="49">
        <v>0</v>
      </c>
      <c r="Y152" s="15">
        <v>0</v>
      </c>
      <c r="Z152" s="48">
        <v>0</v>
      </c>
      <c r="AA152" s="49">
        <v>0</v>
      </c>
      <c r="AB152" s="15">
        <v>0</v>
      </c>
      <c r="AC152" s="48">
        <v>0</v>
      </c>
      <c r="AD152" s="49">
        <v>0</v>
      </c>
      <c r="AE152" s="15">
        <v>0</v>
      </c>
      <c r="AF152" s="48">
        <v>0</v>
      </c>
      <c r="AG152" s="49">
        <v>0</v>
      </c>
      <c r="AH152" s="15">
        <v>0</v>
      </c>
      <c r="AI152" s="48">
        <v>0</v>
      </c>
      <c r="AJ152" s="49">
        <v>0</v>
      </c>
      <c r="AK152" s="15">
        <v>0</v>
      </c>
      <c r="AL152" s="48">
        <v>0</v>
      </c>
      <c r="AM152" s="8">
        <f t="shared" si="25"/>
        <v>6.0999999999999999E-2</v>
      </c>
      <c r="AN152" s="17">
        <f t="shared" si="26"/>
        <v>4.2</v>
      </c>
    </row>
    <row r="153" spans="1:40" x14ac:dyDescent="0.3">
      <c r="A153" s="4">
        <v>2015</v>
      </c>
      <c r="B153" s="65" t="s">
        <v>9</v>
      </c>
      <c r="C153" s="49">
        <v>1.4999999999999999E-2</v>
      </c>
      <c r="D153" s="15">
        <v>0.87</v>
      </c>
      <c r="E153" s="48">
        <f t="shared" si="41"/>
        <v>58000</v>
      </c>
      <c r="F153" s="49">
        <v>0</v>
      </c>
      <c r="G153" s="15">
        <v>0</v>
      </c>
      <c r="H153" s="48">
        <v>0</v>
      </c>
      <c r="I153" s="49">
        <v>0</v>
      </c>
      <c r="J153" s="15">
        <v>0</v>
      </c>
      <c r="K153" s="48">
        <v>0</v>
      </c>
      <c r="L153" s="49">
        <v>0</v>
      </c>
      <c r="M153" s="15">
        <v>0</v>
      </c>
      <c r="N153" s="48">
        <v>0</v>
      </c>
      <c r="O153" s="49">
        <v>0</v>
      </c>
      <c r="P153" s="15">
        <v>0</v>
      </c>
      <c r="Q153" s="48">
        <v>0</v>
      </c>
      <c r="R153" s="49">
        <v>0</v>
      </c>
      <c r="S153" s="15">
        <v>0</v>
      </c>
      <c r="T153" s="48">
        <v>0</v>
      </c>
      <c r="U153" s="49">
        <v>0</v>
      </c>
      <c r="V153" s="15">
        <v>0</v>
      </c>
      <c r="W153" s="48">
        <v>0</v>
      </c>
      <c r="X153" s="49">
        <v>0</v>
      </c>
      <c r="Y153" s="15">
        <v>0</v>
      </c>
      <c r="Z153" s="48">
        <v>0</v>
      </c>
      <c r="AA153" s="49">
        <v>0</v>
      </c>
      <c r="AB153" s="15">
        <v>0</v>
      </c>
      <c r="AC153" s="48">
        <v>0</v>
      </c>
      <c r="AD153" s="47">
        <v>0</v>
      </c>
      <c r="AE153" s="9">
        <v>0</v>
      </c>
      <c r="AF153" s="48">
        <f t="shared" ref="AF153:AF160" si="43">IF(AD153=0,0,AE153/AD153*1000)</f>
        <v>0</v>
      </c>
      <c r="AG153" s="49">
        <v>0</v>
      </c>
      <c r="AH153" s="15">
        <v>0</v>
      </c>
      <c r="AI153" s="48">
        <v>0</v>
      </c>
      <c r="AJ153" s="49">
        <v>0</v>
      </c>
      <c r="AK153" s="15">
        <v>0</v>
      </c>
      <c r="AL153" s="48">
        <v>0</v>
      </c>
      <c r="AM153" s="8">
        <f t="shared" si="25"/>
        <v>1.4999999999999999E-2</v>
      </c>
      <c r="AN153" s="17">
        <f t="shared" si="26"/>
        <v>0.87</v>
      </c>
    </row>
    <row r="154" spans="1:40" x14ac:dyDescent="0.3">
      <c r="A154" s="4">
        <v>2015</v>
      </c>
      <c r="B154" s="65" t="s">
        <v>10</v>
      </c>
      <c r="C154" s="49">
        <v>1.7000000000000001E-2</v>
      </c>
      <c r="D154" s="15">
        <v>1.04</v>
      </c>
      <c r="E154" s="48">
        <f t="shared" si="41"/>
        <v>61176.470588235286</v>
      </c>
      <c r="F154" s="49">
        <v>0</v>
      </c>
      <c r="G154" s="15">
        <v>0</v>
      </c>
      <c r="H154" s="48">
        <v>0</v>
      </c>
      <c r="I154" s="49">
        <v>0</v>
      </c>
      <c r="J154" s="15">
        <v>0</v>
      </c>
      <c r="K154" s="48">
        <v>0</v>
      </c>
      <c r="L154" s="49">
        <v>0</v>
      </c>
      <c r="M154" s="15">
        <v>0</v>
      </c>
      <c r="N154" s="48">
        <v>0</v>
      </c>
      <c r="O154" s="49">
        <v>0</v>
      </c>
      <c r="P154" s="15">
        <v>0</v>
      </c>
      <c r="Q154" s="48">
        <v>0</v>
      </c>
      <c r="R154" s="49">
        <v>0</v>
      </c>
      <c r="S154" s="15">
        <v>0</v>
      </c>
      <c r="T154" s="48">
        <v>0</v>
      </c>
      <c r="U154" s="49">
        <v>0</v>
      </c>
      <c r="V154" s="15">
        <v>0</v>
      </c>
      <c r="W154" s="48">
        <v>0</v>
      </c>
      <c r="X154" s="49">
        <v>0</v>
      </c>
      <c r="Y154" s="15">
        <v>0</v>
      </c>
      <c r="Z154" s="48">
        <v>0</v>
      </c>
      <c r="AA154" s="49">
        <v>0</v>
      </c>
      <c r="AB154" s="15">
        <v>0</v>
      </c>
      <c r="AC154" s="48">
        <v>0</v>
      </c>
      <c r="AD154" s="47">
        <v>0</v>
      </c>
      <c r="AE154" s="9">
        <v>0</v>
      </c>
      <c r="AF154" s="48">
        <f t="shared" si="43"/>
        <v>0</v>
      </c>
      <c r="AG154" s="49">
        <v>0</v>
      </c>
      <c r="AH154" s="15">
        <v>0</v>
      </c>
      <c r="AI154" s="48">
        <v>0</v>
      </c>
      <c r="AJ154" s="49">
        <v>0</v>
      </c>
      <c r="AK154" s="15">
        <v>0</v>
      </c>
      <c r="AL154" s="48">
        <v>0</v>
      </c>
      <c r="AM154" s="8">
        <f t="shared" si="25"/>
        <v>1.7000000000000001E-2</v>
      </c>
      <c r="AN154" s="17">
        <f t="shared" si="26"/>
        <v>1.04</v>
      </c>
    </row>
    <row r="155" spans="1:40" x14ac:dyDescent="0.3">
      <c r="A155" s="4">
        <v>2015</v>
      </c>
      <c r="B155" s="65" t="s">
        <v>11</v>
      </c>
      <c r="C155" s="49">
        <v>3.7999999999999999E-2</v>
      </c>
      <c r="D155" s="15">
        <v>2.25</v>
      </c>
      <c r="E155" s="48">
        <f t="shared" si="41"/>
        <v>59210.526315789473</v>
      </c>
      <c r="F155" s="49">
        <v>0</v>
      </c>
      <c r="G155" s="15">
        <v>0</v>
      </c>
      <c r="H155" s="48">
        <v>0</v>
      </c>
      <c r="I155" s="49">
        <v>5.0999999999999997E-2</v>
      </c>
      <c r="J155" s="15">
        <v>4.54</v>
      </c>
      <c r="K155" s="48">
        <f t="shared" ref="K155:K156" si="44">J155/I155*1000</f>
        <v>89019.607843137259</v>
      </c>
      <c r="L155" s="49">
        <v>0</v>
      </c>
      <c r="M155" s="15">
        <v>0</v>
      </c>
      <c r="N155" s="48">
        <v>0</v>
      </c>
      <c r="O155" s="49">
        <v>0</v>
      </c>
      <c r="P155" s="15">
        <v>0</v>
      </c>
      <c r="Q155" s="48">
        <v>0</v>
      </c>
      <c r="R155" s="49">
        <v>0</v>
      </c>
      <c r="S155" s="15">
        <v>0</v>
      </c>
      <c r="T155" s="48">
        <v>0</v>
      </c>
      <c r="U155" s="49">
        <v>0</v>
      </c>
      <c r="V155" s="15">
        <v>0</v>
      </c>
      <c r="W155" s="48">
        <v>0</v>
      </c>
      <c r="X155" s="49">
        <v>0</v>
      </c>
      <c r="Y155" s="15">
        <v>0</v>
      </c>
      <c r="Z155" s="48">
        <v>0</v>
      </c>
      <c r="AA155" s="49">
        <v>0</v>
      </c>
      <c r="AB155" s="15">
        <v>0</v>
      </c>
      <c r="AC155" s="48">
        <v>0</v>
      </c>
      <c r="AD155" s="47">
        <v>0</v>
      </c>
      <c r="AE155" s="9">
        <v>0</v>
      </c>
      <c r="AF155" s="48">
        <f t="shared" si="43"/>
        <v>0</v>
      </c>
      <c r="AG155" s="49">
        <v>0</v>
      </c>
      <c r="AH155" s="15">
        <v>0</v>
      </c>
      <c r="AI155" s="48">
        <v>0</v>
      </c>
      <c r="AJ155" s="49">
        <v>0</v>
      </c>
      <c r="AK155" s="15">
        <v>0</v>
      </c>
      <c r="AL155" s="48">
        <v>0</v>
      </c>
      <c r="AM155" s="8">
        <f t="shared" si="25"/>
        <v>8.8999999999999996E-2</v>
      </c>
      <c r="AN155" s="17">
        <f t="shared" si="26"/>
        <v>6.79</v>
      </c>
    </row>
    <row r="156" spans="1:40" x14ac:dyDescent="0.3">
      <c r="A156" s="4">
        <v>2015</v>
      </c>
      <c r="B156" s="65" t="s">
        <v>12</v>
      </c>
      <c r="C156" s="49">
        <v>3.2000000000000001E-2</v>
      </c>
      <c r="D156" s="15">
        <v>1.9</v>
      </c>
      <c r="E156" s="48">
        <f t="shared" si="41"/>
        <v>59374.999999999993</v>
      </c>
      <c r="F156" s="49">
        <v>0</v>
      </c>
      <c r="G156" s="15">
        <v>0</v>
      </c>
      <c r="H156" s="48">
        <v>0</v>
      </c>
      <c r="I156" s="49">
        <v>0.107</v>
      </c>
      <c r="J156" s="15">
        <v>10.1</v>
      </c>
      <c r="K156" s="48">
        <f t="shared" si="44"/>
        <v>94392.523364485984</v>
      </c>
      <c r="L156" s="49">
        <v>0</v>
      </c>
      <c r="M156" s="15">
        <v>0</v>
      </c>
      <c r="N156" s="48">
        <v>0</v>
      </c>
      <c r="O156" s="49">
        <v>0</v>
      </c>
      <c r="P156" s="15">
        <v>0</v>
      </c>
      <c r="Q156" s="48">
        <v>0</v>
      </c>
      <c r="R156" s="49">
        <v>28</v>
      </c>
      <c r="S156" s="15">
        <v>366.52</v>
      </c>
      <c r="T156" s="48">
        <f t="shared" ref="T156" si="45">S156/R156*1000</f>
        <v>13090</v>
      </c>
      <c r="U156" s="49">
        <v>0</v>
      </c>
      <c r="V156" s="15">
        <v>0</v>
      </c>
      <c r="W156" s="48">
        <v>0</v>
      </c>
      <c r="X156" s="49">
        <v>0</v>
      </c>
      <c r="Y156" s="15">
        <v>0</v>
      </c>
      <c r="Z156" s="48">
        <v>0</v>
      </c>
      <c r="AA156" s="49">
        <v>0</v>
      </c>
      <c r="AB156" s="15">
        <v>0</v>
      </c>
      <c r="AC156" s="48">
        <v>0</v>
      </c>
      <c r="AD156" s="47">
        <v>0</v>
      </c>
      <c r="AE156" s="9">
        <v>0</v>
      </c>
      <c r="AF156" s="48">
        <f t="shared" si="43"/>
        <v>0</v>
      </c>
      <c r="AG156" s="49">
        <v>0</v>
      </c>
      <c r="AH156" s="15">
        <v>0</v>
      </c>
      <c r="AI156" s="48">
        <v>0</v>
      </c>
      <c r="AJ156" s="49">
        <v>0</v>
      </c>
      <c r="AK156" s="15">
        <v>0</v>
      </c>
      <c r="AL156" s="48">
        <v>0</v>
      </c>
      <c r="AM156" s="8">
        <f t="shared" si="25"/>
        <v>28.138999999999999</v>
      </c>
      <c r="AN156" s="17">
        <f t="shared" si="26"/>
        <v>378.52</v>
      </c>
    </row>
    <row r="157" spans="1:40" x14ac:dyDescent="0.3">
      <c r="A157" s="4">
        <v>2015</v>
      </c>
      <c r="B157" s="65" t="s">
        <v>13</v>
      </c>
      <c r="C157" s="49">
        <v>0.02</v>
      </c>
      <c r="D157" s="15">
        <v>1.21</v>
      </c>
      <c r="E157" s="48">
        <f t="shared" si="41"/>
        <v>60500</v>
      </c>
      <c r="F157" s="49">
        <v>0</v>
      </c>
      <c r="G157" s="15">
        <v>0</v>
      </c>
      <c r="H157" s="48">
        <v>0</v>
      </c>
      <c r="I157" s="49">
        <v>0</v>
      </c>
      <c r="J157" s="15">
        <v>0</v>
      </c>
      <c r="K157" s="48">
        <v>0</v>
      </c>
      <c r="L157" s="49">
        <v>0</v>
      </c>
      <c r="M157" s="15">
        <v>0</v>
      </c>
      <c r="N157" s="48">
        <v>0</v>
      </c>
      <c r="O157" s="49">
        <v>0</v>
      </c>
      <c r="P157" s="15">
        <v>0</v>
      </c>
      <c r="Q157" s="48">
        <v>0</v>
      </c>
      <c r="R157" s="49">
        <v>0</v>
      </c>
      <c r="S157" s="15">
        <v>0</v>
      </c>
      <c r="T157" s="48">
        <v>0</v>
      </c>
      <c r="U157" s="49">
        <v>0</v>
      </c>
      <c r="V157" s="15">
        <v>0</v>
      </c>
      <c r="W157" s="48">
        <v>0</v>
      </c>
      <c r="X157" s="49">
        <v>0</v>
      </c>
      <c r="Y157" s="15">
        <v>0</v>
      </c>
      <c r="Z157" s="48">
        <v>0</v>
      </c>
      <c r="AA157" s="49">
        <v>0</v>
      </c>
      <c r="AB157" s="15">
        <v>0</v>
      </c>
      <c r="AC157" s="48">
        <v>0</v>
      </c>
      <c r="AD157" s="47">
        <v>0</v>
      </c>
      <c r="AE157" s="9">
        <v>0</v>
      </c>
      <c r="AF157" s="48">
        <f t="shared" si="43"/>
        <v>0</v>
      </c>
      <c r="AG157" s="49">
        <v>0</v>
      </c>
      <c r="AH157" s="15">
        <v>0</v>
      </c>
      <c r="AI157" s="48">
        <v>0</v>
      </c>
      <c r="AJ157" s="49">
        <v>0</v>
      </c>
      <c r="AK157" s="15">
        <v>0</v>
      </c>
      <c r="AL157" s="48">
        <v>0</v>
      </c>
      <c r="AM157" s="8">
        <f t="shared" si="25"/>
        <v>0.02</v>
      </c>
      <c r="AN157" s="17">
        <f t="shared" si="26"/>
        <v>1.21</v>
      </c>
    </row>
    <row r="158" spans="1:40" x14ac:dyDescent="0.3">
      <c r="A158" s="4">
        <v>2015</v>
      </c>
      <c r="B158" s="65" t="s">
        <v>14</v>
      </c>
      <c r="C158" s="49">
        <v>2.5999999999999999E-2</v>
      </c>
      <c r="D158" s="15">
        <v>1.56</v>
      </c>
      <c r="E158" s="48">
        <f t="shared" si="41"/>
        <v>60000.000000000007</v>
      </c>
      <c r="F158" s="49">
        <v>0</v>
      </c>
      <c r="G158" s="15">
        <v>0</v>
      </c>
      <c r="H158" s="48">
        <v>0</v>
      </c>
      <c r="I158" s="49">
        <v>0</v>
      </c>
      <c r="J158" s="15">
        <v>0</v>
      </c>
      <c r="K158" s="48">
        <v>0</v>
      </c>
      <c r="L158" s="49">
        <v>0</v>
      </c>
      <c r="M158" s="15">
        <v>0</v>
      </c>
      <c r="N158" s="48">
        <v>0</v>
      </c>
      <c r="O158" s="49">
        <v>0</v>
      </c>
      <c r="P158" s="15">
        <v>0</v>
      </c>
      <c r="Q158" s="48">
        <v>0</v>
      </c>
      <c r="R158" s="49">
        <v>0</v>
      </c>
      <c r="S158" s="15">
        <v>0</v>
      </c>
      <c r="T158" s="48">
        <v>0</v>
      </c>
      <c r="U158" s="49">
        <v>0</v>
      </c>
      <c r="V158" s="15">
        <v>0</v>
      </c>
      <c r="W158" s="48">
        <v>0</v>
      </c>
      <c r="X158" s="49">
        <v>0</v>
      </c>
      <c r="Y158" s="15">
        <v>0</v>
      </c>
      <c r="Z158" s="48">
        <v>0</v>
      </c>
      <c r="AA158" s="49">
        <v>0</v>
      </c>
      <c r="AB158" s="15">
        <v>0</v>
      </c>
      <c r="AC158" s="48">
        <v>0</v>
      </c>
      <c r="AD158" s="47">
        <v>0</v>
      </c>
      <c r="AE158" s="9">
        <v>0</v>
      </c>
      <c r="AF158" s="48">
        <f t="shared" si="43"/>
        <v>0</v>
      </c>
      <c r="AG158" s="49">
        <v>8.1000000000000003E-2</v>
      </c>
      <c r="AH158" s="15">
        <v>6.32</v>
      </c>
      <c r="AI158" s="48">
        <f t="shared" ref="AI158" si="46">AH158/AG158*1000</f>
        <v>78024.691358024691</v>
      </c>
      <c r="AJ158" s="49">
        <v>0</v>
      </c>
      <c r="AK158" s="15">
        <v>0</v>
      </c>
      <c r="AL158" s="48">
        <v>0</v>
      </c>
      <c r="AM158" s="8">
        <f t="shared" si="25"/>
        <v>0.107</v>
      </c>
      <c r="AN158" s="17">
        <f t="shared" si="26"/>
        <v>7.8800000000000008</v>
      </c>
    </row>
    <row r="159" spans="1:40" x14ac:dyDescent="0.3">
      <c r="A159" s="4">
        <v>2015</v>
      </c>
      <c r="B159" s="65" t="s">
        <v>15</v>
      </c>
      <c r="C159" s="49">
        <v>3.7999999999999999E-2</v>
      </c>
      <c r="D159" s="15">
        <v>2.25</v>
      </c>
      <c r="E159" s="48">
        <f t="shared" si="41"/>
        <v>59210.526315789473</v>
      </c>
      <c r="F159" s="49">
        <v>0</v>
      </c>
      <c r="G159" s="15">
        <v>0</v>
      </c>
      <c r="H159" s="48">
        <v>0</v>
      </c>
      <c r="I159" s="49">
        <v>0</v>
      </c>
      <c r="J159" s="15">
        <v>0</v>
      </c>
      <c r="K159" s="48">
        <v>0</v>
      </c>
      <c r="L159" s="49">
        <v>0</v>
      </c>
      <c r="M159" s="15">
        <v>0</v>
      </c>
      <c r="N159" s="48">
        <v>0</v>
      </c>
      <c r="O159" s="49">
        <v>0</v>
      </c>
      <c r="P159" s="15">
        <v>0</v>
      </c>
      <c r="Q159" s="48">
        <v>0</v>
      </c>
      <c r="R159" s="49">
        <v>0</v>
      </c>
      <c r="S159" s="15">
        <v>0</v>
      </c>
      <c r="T159" s="48">
        <v>0</v>
      </c>
      <c r="U159" s="49">
        <v>0</v>
      </c>
      <c r="V159" s="15">
        <v>0</v>
      </c>
      <c r="W159" s="48">
        <v>0</v>
      </c>
      <c r="X159" s="49">
        <v>0</v>
      </c>
      <c r="Y159" s="15">
        <v>0</v>
      </c>
      <c r="Z159" s="48">
        <v>0</v>
      </c>
      <c r="AA159" s="49">
        <v>0</v>
      </c>
      <c r="AB159" s="15">
        <v>0</v>
      </c>
      <c r="AC159" s="48">
        <v>0</v>
      </c>
      <c r="AD159" s="47">
        <v>0</v>
      </c>
      <c r="AE159" s="9">
        <v>0</v>
      </c>
      <c r="AF159" s="48">
        <f t="shared" si="43"/>
        <v>0</v>
      </c>
      <c r="AG159" s="49">
        <v>0</v>
      </c>
      <c r="AH159" s="15">
        <v>0</v>
      </c>
      <c r="AI159" s="48">
        <v>0</v>
      </c>
      <c r="AJ159" s="49">
        <v>0</v>
      </c>
      <c r="AK159" s="15">
        <v>0</v>
      </c>
      <c r="AL159" s="48">
        <v>0</v>
      </c>
      <c r="AM159" s="8">
        <f t="shared" si="25"/>
        <v>3.7999999999999999E-2</v>
      </c>
      <c r="AN159" s="17">
        <f t="shared" si="26"/>
        <v>2.25</v>
      </c>
    </row>
    <row r="160" spans="1:40" x14ac:dyDescent="0.3">
      <c r="A160" s="4">
        <v>2015</v>
      </c>
      <c r="B160" s="65" t="s">
        <v>16</v>
      </c>
      <c r="C160" s="49">
        <v>2.9000000000000001E-2</v>
      </c>
      <c r="D160" s="15">
        <v>1.73</v>
      </c>
      <c r="E160" s="48">
        <f t="shared" si="41"/>
        <v>59655.172413793101</v>
      </c>
      <c r="F160" s="49">
        <v>0</v>
      </c>
      <c r="G160" s="15">
        <v>0</v>
      </c>
      <c r="H160" s="48">
        <v>0</v>
      </c>
      <c r="I160" s="49">
        <v>0</v>
      </c>
      <c r="J160" s="15">
        <v>0</v>
      </c>
      <c r="K160" s="48">
        <v>0</v>
      </c>
      <c r="L160" s="49">
        <v>0</v>
      </c>
      <c r="M160" s="15">
        <v>0</v>
      </c>
      <c r="N160" s="48">
        <v>0</v>
      </c>
      <c r="O160" s="49">
        <v>0</v>
      </c>
      <c r="P160" s="15">
        <v>0</v>
      </c>
      <c r="Q160" s="48">
        <v>0</v>
      </c>
      <c r="R160" s="49">
        <v>0</v>
      </c>
      <c r="S160" s="15">
        <v>0</v>
      </c>
      <c r="T160" s="48">
        <v>0</v>
      </c>
      <c r="U160" s="49">
        <v>0</v>
      </c>
      <c r="V160" s="15">
        <v>0</v>
      </c>
      <c r="W160" s="48">
        <v>0</v>
      </c>
      <c r="X160" s="49">
        <v>0</v>
      </c>
      <c r="Y160" s="15">
        <v>0</v>
      </c>
      <c r="Z160" s="48">
        <v>0</v>
      </c>
      <c r="AA160" s="49">
        <v>0</v>
      </c>
      <c r="AB160" s="15">
        <v>0</v>
      </c>
      <c r="AC160" s="48">
        <v>0</v>
      </c>
      <c r="AD160" s="47">
        <v>0</v>
      </c>
      <c r="AE160" s="9">
        <v>0</v>
      </c>
      <c r="AF160" s="48">
        <f t="shared" si="43"/>
        <v>0</v>
      </c>
      <c r="AG160" s="49">
        <v>0</v>
      </c>
      <c r="AH160" s="15">
        <v>0</v>
      </c>
      <c r="AI160" s="48">
        <v>0</v>
      </c>
      <c r="AJ160" s="49">
        <v>0</v>
      </c>
      <c r="AK160" s="15">
        <v>0</v>
      </c>
      <c r="AL160" s="48">
        <v>0</v>
      </c>
      <c r="AM160" s="8">
        <f t="shared" si="25"/>
        <v>2.9000000000000001E-2</v>
      </c>
      <c r="AN160" s="17">
        <f t="shared" si="26"/>
        <v>1.73</v>
      </c>
    </row>
    <row r="161" spans="1:40" ht="15" thickBot="1" x14ac:dyDescent="0.35">
      <c r="A161" s="39"/>
      <c r="B161" s="66" t="s">
        <v>17</v>
      </c>
      <c r="C161" s="61">
        <f t="shared" ref="C161:D161" si="47">SUM(C149:C160)</f>
        <v>0.34200000000000003</v>
      </c>
      <c r="D161" s="40">
        <f t="shared" si="47"/>
        <v>21.189999999999998</v>
      </c>
      <c r="E161" s="62"/>
      <c r="F161" s="61">
        <f t="shared" ref="F161:G161" si="48">SUM(F149:F160)</f>
        <v>0</v>
      </c>
      <c r="G161" s="40">
        <f t="shared" si="48"/>
        <v>0</v>
      </c>
      <c r="H161" s="62"/>
      <c r="I161" s="61">
        <f t="shared" ref="I161:J161" si="49">SUM(I149:I160)</f>
        <v>0.158</v>
      </c>
      <c r="J161" s="40">
        <f t="shared" si="49"/>
        <v>14.64</v>
      </c>
      <c r="K161" s="62"/>
      <c r="L161" s="61">
        <f t="shared" ref="L161:M161" si="50">SUM(L149:L160)</f>
        <v>0</v>
      </c>
      <c r="M161" s="40">
        <f t="shared" si="50"/>
        <v>0</v>
      </c>
      <c r="N161" s="62"/>
      <c r="O161" s="61">
        <f t="shared" ref="O161:P161" si="51">SUM(O149:O160)</f>
        <v>0</v>
      </c>
      <c r="P161" s="40">
        <f t="shared" si="51"/>
        <v>0</v>
      </c>
      <c r="Q161" s="62"/>
      <c r="R161" s="61">
        <f t="shared" ref="R161:S161" si="52">SUM(R149:R160)</f>
        <v>28</v>
      </c>
      <c r="S161" s="40">
        <f t="shared" si="52"/>
        <v>366.52</v>
      </c>
      <c r="T161" s="62"/>
      <c r="U161" s="61">
        <f t="shared" ref="U161:V161" si="53">SUM(U149:U160)</f>
        <v>2.4E-2</v>
      </c>
      <c r="V161" s="40">
        <f t="shared" si="53"/>
        <v>0.87</v>
      </c>
      <c r="W161" s="62"/>
      <c r="X161" s="61">
        <f t="shared" ref="X161:Y161" si="54">SUM(X149:X160)</f>
        <v>0</v>
      </c>
      <c r="Y161" s="40">
        <f t="shared" si="54"/>
        <v>0</v>
      </c>
      <c r="Z161" s="62"/>
      <c r="AA161" s="61">
        <f t="shared" ref="AA161:AB161" si="55">SUM(AA149:AA160)</f>
        <v>0</v>
      </c>
      <c r="AB161" s="40">
        <f t="shared" si="55"/>
        <v>0</v>
      </c>
      <c r="AC161" s="62"/>
      <c r="AD161" s="61">
        <f t="shared" ref="AD161:AE161" si="56">SUM(AD149:AD160)</f>
        <v>0</v>
      </c>
      <c r="AE161" s="40">
        <f t="shared" si="56"/>
        <v>0</v>
      </c>
      <c r="AF161" s="62"/>
      <c r="AG161" s="61">
        <f t="shared" ref="AG161:AH161" si="57">SUM(AG149:AG160)</f>
        <v>1.087</v>
      </c>
      <c r="AH161" s="40">
        <f t="shared" si="57"/>
        <v>20.57</v>
      </c>
      <c r="AI161" s="62"/>
      <c r="AJ161" s="61">
        <f t="shared" ref="AJ161:AK161" si="58">SUM(AJ149:AJ160)</f>
        <v>0</v>
      </c>
      <c r="AK161" s="40">
        <f t="shared" si="58"/>
        <v>0</v>
      </c>
      <c r="AL161" s="62"/>
      <c r="AM161" s="41">
        <f t="shared" si="25"/>
        <v>29.611000000000001</v>
      </c>
      <c r="AN161" s="42">
        <f t="shared" si="26"/>
        <v>423.78999999999996</v>
      </c>
    </row>
    <row r="162" spans="1:40" x14ac:dyDescent="0.3">
      <c r="A162" s="4">
        <v>2016</v>
      </c>
      <c r="B162" s="65" t="s">
        <v>5</v>
      </c>
      <c r="C162" s="49">
        <v>3.2000000000000001E-2</v>
      </c>
      <c r="D162" s="15">
        <v>1.9</v>
      </c>
      <c r="E162" s="48">
        <f>D162/C162*1000</f>
        <v>59374.999999999993</v>
      </c>
      <c r="F162" s="49">
        <v>0</v>
      </c>
      <c r="G162" s="15">
        <v>0</v>
      </c>
      <c r="H162" s="48">
        <v>0</v>
      </c>
      <c r="I162" s="49">
        <v>0</v>
      </c>
      <c r="J162" s="15">
        <v>0</v>
      </c>
      <c r="K162" s="48">
        <v>0</v>
      </c>
      <c r="L162" s="49">
        <v>0</v>
      </c>
      <c r="M162" s="15">
        <v>0</v>
      </c>
      <c r="N162" s="48">
        <v>0</v>
      </c>
      <c r="O162" s="49">
        <v>0</v>
      </c>
      <c r="P162" s="15">
        <v>0</v>
      </c>
      <c r="Q162" s="48">
        <v>0</v>
      </c>
      <c r="R162" s="49">
        <v>0</v>
      </c>
      <c r="S162" s="15">
        <v>0</v>
      </c>
      <c r="T162" s="48">
        <v>0</v>
      </c>
      <c r="U162" s="49">
        <v>0</v>
      </c>
      <c r="V162" s="15">
        <v>0</v>
      </c>
      <c r="W162" s="48">
        <v>0</v>
      </c>
      <c r="X162" s="49">
        <v>0</v>
      </c>
      <c r="Y162" s="15">
        <v>0</v>
      </c>
      <c r="Z162" s="48">
        <v>0</v>
      </c>
      <c r="AA162" s="49">
        <v>0</v>
      </c>
      <c r="AB162" s="15">
        <v>0</v>
      </c>
      <c r="AC162" s="48">
        <v>0</v>
      </c>
      <c r="AD162" s="49">
        <v>0</v>
      </c>
      <c r="AE162" s="15">
        <v>0</v>
      </c>
      <c r="AF162" s="48">
        <v>0</v>
      </c>
      <c r="AG162" s="49">
        <v>62.4</v>
      </c>
      <c r="AH162" s="15">
        <v>938.41</v>
      </c>
      <c r="AI162" s="48">
        <f>AH162/AG162*1000</f>
        <v>15038.621794871795</v>
      </c>
      <c r="AJ162" s="49">
        <v>0</v>
      </c>
      <c r="AK162" s="15">
        <v>0</v>
      </c>
      <c r="AL162" s="48">
        <v>0</v>
      </c>
      <c r="AM162" s="8">
        <f t="shared" si="25"/>
        <v>62.431999999999995</v>
      </c>
      <c r="AN162" s="17">
        <f t="shared" si="26"/>
        <v>940.31</v>
      </c>
    </row>
    <row r="163" spans="1:40" x14ac:dyDescent="0.3">
      <c r="A163" s="4">
        <v>2016</v>
      </c>
      <c r="B163" s="65" t="s">
        <v>6</v>
      </c>
      <c r="C163" s="49">
        <v>2.9000000000000001E-2</v>
      </c>
      <c r="D163" s="15">
        <v>1.73</v>
      </c>
      <c r="E163" s="48">
        <f>D163/C163*1000</f>
        <v>59655.172413793101</v>
      </c>
      <c r="F163" s="49">
        <v>0</v>
      </c>
      <c r="G163" s="15">
        <v>0</v>
      </c>
      <c r="H163" s="48">
        <v>0</v>
      </c>
      <c r="I163" s="49">
        <v>0</v>
      </c>
      <c r="J163" s="15">
        <v>0</v>
      </c>
      <c r="K163" s="48">
        <v>0</v>
      </c>
      <c r="L163" s="49">
        <v>0</v>
      </c>
      <c r="M163" s="15">
        <v>0</v>
      </c>
      <c r="N163" s="48">
        <v>0</v>
      </c>
      <c r="O163" s="49">
        <v>0</v>
      </c>
      <c r="P163" s="15">
        <v>0</v>
      </c>
      <c r="Q163" s="48">
        <v>0</v>
      </c>
      <c r="R163" s="49">
        <v>0</v>
      </c>
      <c r="S163" s="15">
        <v>0</v>
      </c>
      <c r="T163" s="48">
        <v>0</v>
      </c>
      <c r="U163" s="49">
        <v>0</v>
      </c>
      <c r="V163" s="15">
        <v>0</v>
      </c>
      <c r="W163" s="48">
        <v>0</v>
      </c>
      <c r="X163" s="49">
        <v>0</v>
      </c>
      <c r="Y163" s="15">
        <v>0</v>
      </c>
      <c r="Z163" s="48">
        <v>0</v>
      </c>
      <c r="AA163" s="49">
        <v>0</v>
      </c>
      <c r="AB163" s="15">
        <v>0</v>
      </c>
      <c r="AC163" s="48">
        <v>0</v>
      </c>
      <c r="AD163" s="49">
        <v>0</v>
      </c>
      <c r="AE163" s="15">
        <v>0</v>
      </c>
      <c r="AF163" s="48">
        <v>0</v>
      </c>
      <c r="AG163" s="49">
        <v>0</v>
      </c>
      <c r="AH163" s="15">
        <v>0</v>
      </c>
      <c r="AI163" s="48">
        <v>0</v>
      </c>
      <c r="AJ163" s="49">
        <v>0</v>
      </c>
      <c r="AK163" s="15">
        <v>0</v>
      </c>
      <c r="AL163" s="48">
        <v>0</v>
      </c>
      <c r="AM163" s="8">
        <f t="shared" si="25"/>
        <v>2.9000000000000001E-2</v>
      </c>
      <c r="AN163" s="17">
        <f t="shared" si="26"/>
        <v>1.73</v>
      </c>
    </row>
    <row r="164" spans="1:40" x14ac:dyDescent="0.3">
      <c r="A164" s="4">
        <v>2016</v>
      </c>
      <c r="B164" s="65" t="s">
        <v>7</v>
      </c>
      <c r="C164" s="49">
        <v>2.3E-2</v>
      </c>
      <c r="D164" s="15">
        <v>1.41</v>
      </c>
      <c r="E164" s="48">
        <f>D164/C164*1000</f>
        <v>61304.347826086952</v>
      </c>
      <c r="F164" s="49">
        <v>0</v>
      </c>
      <c r="G164" s="15">
        <v>0</v>
      </c>
      <c r="H164" s="48">
        <v>0</v>
      </c>
      <c r="I164" s="49">
        <v>0</v>
      </c>
      <c r="J164" s="15">
        <v>0</v>
      </c>
      <c r="K164" s="48">
        <v>0</v>
      </c>
      <c r="L164" s="49">
        <v>0</v>
      </c>
      <c r="M164" s="15">
        <v>0</v>
      </c>
      <c r="N164" s="48">
        <v>0</v>
      </c>
      <c r="O164" s="49">
        <v>0</v>
      </c>
      <c r="P164" s="15">
        <v>0</v>
      </c>
      <c r="Q164" s="48">
        <v>0</v>
      </c>
      <c r="R164" s="49">
        <v>0</v>
      </c>
      <c r="S164" s="15">
        <v>0</v>
      </c>
      <c r="T164" s="48">
        <v>0</v>
      </c>
      <c r="U164" s="49">
        <v>0</v>
      </c>
      <c r="V164" s="15">
        <v>0</v>
      </c>
      <c r="W164" s="48">
        <v>0</v>
      </c>
      <c r="X164" s="49">
        <v>0</v>
      </c>
      <c r="Y164" s="15">
        <v>0</v>
      </c>
      <c r="Z164" s="48">
        <v>0</v>
      </c>
      <c r="AA164" s="49">
        <v>0</v>
      </c>
      <c r="AB164" s="15">
        <v>0</v>
      </c>
      <c r="AC164" s="48">
        <v>0</v>
      </c>
      <c r="AD164" s="49">
        <v>0</v>
      </c>
      <c r="AE164" s="15">
        <v>0</v>
      </c>
      <c r="AF164" s="48">
        <v>0</v>
      </c>
      <c r="AG164" s="49">
        <v>0</v>
      </c>
      <c r="AH164" s="15">
        <v>0</v>
      </c>
      <c r="AI164" s="48">
        <v>0</v>
      </c>
      <c r="AJ164" s="49">
        <v>0</v>
      </c>
      <c r="AK164" s="15">
        <v>0</v>
      </c>
      <c r="AL164" s="48">
        <v>0</v>
      </c>
      <c r="AM164" s="8">
        <f t="shared" si="25"/>
        <v>2.3E-2</v>
      </c>
      <c r="AN164" s="17">
        <f t="shared" si="26"/>
        <v>1.41</v>
      </c>
    </row>
    <row r="165" spans="1:40" x14ac:dyDescent="0.3">
      <c r="A165" s="4">
        <v>2016</v>
      </c>
      <c r="B165" s="65" t="s">
        <v>8</v>
      </c>
      <c r="C165" s="49">
        <v>2.5999999999999999E-2</v>
      </c>
      <c r="D165" s="15">
        <v>1.62</v>
      </c>
      <c r="E165" s="48">
        <f t="shared" ref="E165:E173" si="59">D165/C165*1000</f>
        <v>62307.692307692312</v>
      </c>
      <c r="F165" s="49">
        <v>0</v>
      </c>
      <c r="G165" s="15">
        <v>0</v>
      </c>
      <c r="H165" s="48">
        <v>0</v>
      </c>
      <c r="I165" s="49">
        <v>0</v>
      </c>
      <c r="J165" s="15">
        <v>0</v>
      </c>
      <c r="K165" s="48">
        <v>0</v>
      </c>
      <c r="L165" s="49">
        <v>0</v>
      </c>
      <c r="M165" s="15">
        <v>0</v>
      </c>
      <c r="N165" s="48">
        <v>0</v>
      </c>
      <c r="O165" s="49">
        <v>0</v>
      </c>
      <c r="P165" s="15">
        <v>0</v>
      </c>
      <c r="Q165" s="48">
        <v>0</v>
      </c>
      <c r="R165" s="49">
        <v>0</v>
      </c>
      <c r="S165" s="15">
        <v>0</v>
      </c>
      <c r="T165" s="48">
        <v>0</v>
      </c>
      <c r="U165" s="49">
        <v>0</v>
      </c>
      <c r="V165" s="15">
        <v>0</v>
      </c>
      <c r="W165" s="48">
        <v>0</v>
      </c>
      <c r="X165" s="49">
        <v>0</v>
      </c>
      <c r="Y165" s="15">
        <v>0</v>
      </c>
      <c r="Z165" s="48">
        <v>0</v>
      </c>
      <c r="AA165" s="49">
        <v>0</v>
      </c>
      <c r="AB165" s="15">
        <v>0</v>
      </c>
      <c r="AC165" s="48">
        <v>0</v>
      </c>
      <c r="AD165" s="49">
        <v>0</v>
      </c>
      <c r="AE165" s="15">
        <v>0</v>
      </c>
      <c r="AF165" s="48">
        <v>0</v>
      </c>
      <c r="AG165" s="49">
        <v>0.876</v>
      </c>
      <c r="AH165" s="15">
        <v>15.05</v>
      </c>
      <c r="AI165" s="48">
        <f t="shared" ref="AI165:AI170" si="60">AH165/AG165*1000</f>
        <v>17180.365296803655</v>
      </c>
      <c r="AJ165" s="49">
        <v>0</v>
      </c>
      <c r="AK165" s="15">
        <v>0</v>
      </c>
      <c r="AL165" s="48">
        <v>0</v>
      </c>
      <c r="AM165" s="8">
        <f t="shared" si="25"/>
        <v>0.90200000000000002</v>
      </c>
      <c r="AN165" s="17">
        <f t="shared" si="26"/>
        <v>16.670000000000002</v>
      </c>
    </row>
    <row r="166" spans="1:40" x14ac:dyDescent="0.3">
      <c r="A166" s="4">
        <v>2016</v>
      </c>
      <c r="B166" s="65" t="s">
        <v>9</v>
      </c>
      <c r="C166" s="49">
        <v>3.7999999999999999E-2</v>
      </c>
      <c r="D166" s="15">
        <v>2.34</v>
      </c>
      <c r="E166" s="48">
        <f t="shared" si="59"/>
        <v>61578.947368421046</v>
      </c>
      <c r="F166" s="49">
        <v>0</v>
      </c>
      <c r="G166" s="15">
        <v>0</v>
      </c>
      <c r="H166" s="48">
        <v>0</v>
      </c>
      <c r="I166" s="49">
        <v>0</v>
      </c>
      <c r="J166" s="15">
        <v>0</v>
      </c>
      <c r="K166" s="48">
        <v>0</v>
      </c>
      <c r="L166" s="49">
        <v>0</v>
      </c>
      <c r="M166" s="15">
        <v>0</v>
      </c>
      <c r="N166" s="48">
        <v>0</v>
      </c>
      <c r="O166" s="49">
        <v>0</v>
      </c>
      <c r="P166" s="15">
        <v>0</v>
      </c>
      <c r="Q166" s="48">
        <v>0</v>
      </c>
      <c r="R166" s="49">
        <v>0</v>
      </c>
      <c r="S166" s="15">
        <v>0</v>
      </c>
      <c r="T166" s="48">
        <v>0</v>
      </c>
      <c r="U166" s="49">
        <v>0</v>
      </c>
      <c r="V166" s="15">
        <v>0</v>
      </c>
      <c r="W166" s="48">
        <v>0</v>
      </c>
      <c r="X166" s="49">
        <v>0</v>
      </c>
      <c r="Y166" s="15">
        <v>0</v>
      </c>
      <c r="Z166" s="48">
        <v>0</v>
      </c>
      <c r="AA166" s="49">
        <v>0</v>
      </c>
      <c r="AB166" s="15">
        <v>0</v>
      </c>
      <c r="AC166" s="48">
        <v>0</v>
      </c>
      <c r="AD166" s="47">
        <v>0</v>
      </c>
      <c r="AE166" s="9">
        <v>0</v>
      </c>
      <c r="AF166" s="48">
        <f t="shared" ref="AF166:AF173" si="61">IF(AD166=0,0,AE166/AD166*1000)</f>
        <v>0</v>
      </c>
      <c r="AG166" s="49">
        <v>0</v>
      </c>
      <c r="AH166" s="15">
        <v>0</v>
      </c>
      <c r="AI166" s="48">
        <v>0</v>
      </c>
      <c r="AJ166" s="49">
        <v>0</v>
      </c>
      <c r="AK166" s="15">
        <v>0</v>
      </c>
      <c r="AL166" s="48">
        <v>0</v>
      </c>
      <c r="AM166" s="8">
        <f t="shared" si="25"/>
        <v>3.7999999999999999E-2</v>
      </c>
      <c r="AN166" s="17">
        <f t="shared" si="26"/>
        <v>2.34</v>
      </c>
    </row>
    <row r="167" spans="1:40" x14ac:dyDescent="0.3">
      <c r="A167" s="4">
        <v>2016</v>
      </c>
      <c r="B167" s="65" t="s">
        <v>10</v>
      </c>
      <c r="C167" s="49">
        <v>5.5E-2</v>
      </c>
      <c r="D167" s="15">
        <v>3.42</v>
      </c>
      <c r="E167" s="48">
        <f t="shared" si="59"/>
        <v>62181.818181818177</v>
      </c>
      <c r="F167" s="49">
        <v>0</v>
      </c>
      <c r="G167" s="15">
        <v>0</v>
      </c>
      <c r="H167" s="48">
        <v>0</v>
      </c>
      <c r="I167" s="49">
        <v>0</v>
      </c>
      <c r="J167" s="15">
        <v>0</v>
      </c>
      <c r="K167" s="48">
        <v>0</v>
      </c>
      <c r="L167" s="49">
        <v>0</v>
      </c>
      <c r="M167" s="15">
        <v>0</v>
      </c>
      <c r="N167" s="48">
        <v>0</v>
      </c>
      <c r="O167" s="49">
        <v>0</v>
      </c>
      <c r="P167" s="15">
        <v>0</v>
      </c>
      <c r="Q167" s="48">
        <v>0</v>
      </c>
      <c r="R167" s="49">
        <v>0</v>
      </c>
      <c r="S167" s="15">
        <v>0</v>
      </c>
      <c r="T167" s="48">
        <v>0</v>
      </c>
      <c r="U167" s="49">
        <v>0</v>
      </c>
      <c r="V167" s="15">
        <v>0</v>
      </c>
      <c r="W167" s="48">
        <v>0</v>
      </c>
      <c r="X167" s="49">
        <v>0</v>
      </c>
      <c r="Y167" s="15">
        <v>0</v>
      </c>
      <c r="Z167" s="48">
        <v>0</v>
      </c>
      <c r="AA167" s="49">
        <v>0</v>
      </c>
      <c r="AB167" s="15">
        <v>0</v>
      </c>
      <c r="AC167" s="48">
        <v>0</v>
      </c>
      <c r="AD167" s="47">
        <v>0</v>
      </c>
      <c r="AE167" s="9">
        <v>0</v>
      </c>
      <c r="AF167" s="48">
        <f t="shared" si="61"/>
        <v>0</v>
      </c>
      <c r="AG167" s="49">
        <v>0.40500000000000003</v>
      </c>
      <c r="AH167" s="15">
        <v>8.35</v>
      </c>
      <c r="AI167" s="48">
        <f t="shared" si="60"/>
        <v>20617.283950617282</v>
      </c>
      <c r="AJ167" s="49">
        <v>0</v>
      </c>
      <c r="AK167" s="15">
        <v>0</v>
      </c>
      <c r="AL167" s="48">
        <v>0</v>
      </c>
      <c r="AM167" s="8">
        <f t="shared" si="25"/>
        <v>0.46</v>
      </c>
      <c r="AN167" s="17">
        <f t="shared" si="26"/>
        <v>11.77</v>
      </c>
    </row>
    <row r="168" spans="1:40" x14ac:dyDescent="0.3">
      <c r="A168" s="4">
        <v>2016</v>
      </c>
      <c r="B168" s="65" t="s">
        <v>11</v>
      </c>
      <c r="C168" s="49">
        <v>5.8000000000000003E-2</v>
      </c>
      <c r="D168" s="15">
        <v>6.18</v>
      </c>
      <c r="E168" s="48">
        <f t="shared" si="59"/>
        <v>106551.72413793101</v>
      </c>
      <c r="F168" s="49">
        <v>0</v>
      </c>
      <c r="G168" s="15">
        <v>0</v>
      </c>
      <c r="H168" s="48">
        <v>0</v>
      </c>
      <c r="I168" s="49">
        <v>0</v>
      </c>
      <c r="J168" s="15">
        <v>0</v>
      </c>
      <c r="K168" s="48">
        <v>0</v>
      </c>
      <c r="L168" s="49">
        <v>0</v>
      </c>
      <c r="M168" s="15">
        <v>0</v>
      </c>
      <c r="N168" s="48">
        <v>0</v>
      </c>
      <c r="O168" s="49">
        <v>0</v>
      </c>
      <c r="P168" s="15">
        <v>0</v>
      </c>
      <c r="Q168" s="48">
        <v>0</v>
      </c>
      <c r="R168" s="49">
        <v>0</v>
      </c>
      <c r="S168" s="15">
        <v>0</v>
      </c>
      <c r="T168" s="48">
        <v>0</v>
      </c>
      <c r="U168" s="49">
        <v>0</v>
      </c>
      <c r="V168" s="15">
        <v>0</v>
      </c>
      <c r="W168" s="48">
        <v>0</v>
      </c>
      <c r="X168" s="49">
        <v>0</v>
      </c>
      <c r="Y168" s="15">
        <v>0</v>
      </c>
      <c r="Z168" s="48">
        <v>0</v>
      </c>
      <c r="AA168" s="49">
        <v>0</v>
      </c>
      <c r="AB168" s="15">
        <v>0</v>
      </c>
      <c r="AC168" s="48">
        <v>0</v>
      </c>
      <c r="AD168" s="47">
        <v>0</v>
      </c>
      <c r="AE168" s="9">
        <v>0</v>
      </c>
      <c r="AF168" s="48">
        <f t="shared" si="61"/>
        <v>0</v>
      </c>
      <c r="AG168" s="49">
        <v>0.2</v>
      </c>
      <c r="AH168" s="15">
        <v>4.18</v>
      </c>
      <c r="AI168" s="48">
        <f t="shared" si="60"/>
        <v>20900</v>
      </c>
      <c r="AJ168" s="49">
        <v>0</v>
      </c>
      <c r="AK168" s="15">
        <v>0</v>
      </c>
      <c r="AL168" s="48">
        <v>0</v>
      </c>
      <c r="AM168" s="8">
        <f t="shared" ref="AM168:AM199" si="62">SUM(AJ168,AG168,C168+U168+R168+O168+AA168+F168+X168+I168)</f>
        <v>0.25800000000000001</v>
      </c>
      <c r="AN168" s="17">
        <f t="shared" ref="AN168:AN199" si="63">SUM(AK168,AH168,D168+V168+S168+P168+AB168+G168+Y168+J168)</f>
        <v>10.36</v>
      </c>
    </row>
    <row r="169" spans="1:40" x14ac:dyDescent="0.3">
      <c r="A169" s="4">
        <v>2016</v>
      </c>
      <c r="B169" s="65" t="s">
        <v>12</v>
      </c>
      <c r="C169" s="49">
        <v>3.7999999999999999E-2</v>
      </c>
      <c r="D169" s="15">
        <v>2.34</v>
      </c>
      <c r="E169" s="48">
        <f t="shared" si="59"/>
        <v>61578.947368421046</v>
      </c>
      <c r="F169" s="49">
        <v>0</v>
      </c>
      <c r="G169" s="15">
        <v>0</v>
      </c>
      <c r="H169" s="48">
        <v>0</v>
      </c>
      <c r="I169" s="49">
        <v>0</v>
      </c>
      <c r="J169" s="15">
        <v>0</v>
      </c>
      <c r="K169" s="48">
        <v>0</v>
      </c>
      <c r="L169" s="49">
        <v>0</v>
      </c>
      <c r="M169" s="15">
        <v>0</v>
      </c>
      <c r="N169" s="48">
        <v>0</v>
      </c>
      <c r="O169" s="49">
        <v>0</v>
      </c>
      <c r="P169" s="15">
        <v>0</v>
      </c>
      <c r="Q169" s="48">
        <v>0</v>
      </c>
      <c r="R169" s="49">
        <v>0</v>
      </c>
      <c r="S169" s="15">
        <v>0</v>
      </c>
      <c r="T169" s="48">
        <v>0</v>
      </c>
      <c r="U169" s="49">
        <v>0</v>
      </c>
      <c r="V169" s="15">
        <v>0</v>
      </c>
      <c r="W169" s="48">
        <v>0</v>
      </c>
      <c r="X169" s="49">
        <v>0</v>
      </c>
      <c r="Y169" s="15">
        <v>0</v>
      </c>
      <c r="Z169" s="48">
        <v>0</v>
      </c>
      <c r="AA169" s="49">
        <v>0</v>
      </c>
      <c r="AB169" s="15">
        <v>0</v>
      </c>
      <c r="AC169" s="48">
        <v>0</v>
      </c>
      <c r="AD169" s="47">
        <v>0</v>
      </c>
      <c r="AE169" s="9">
        <v>0</v>
      </c>
      <c r="AF169" s="48">
        <f t="shared" si="61"/>
        <v>0</v>
      </c>
      <c r="AG169" s="49">
        <v>0</v>
      </c>
      <c r="AH169" s="15">
        <v>0</v>
      </c>
      <c r="AI169" s="48">
        <v>0</v>
      </c>
      <c r="AJ169" s="49">
        <v>0</v>
      </c>
      <c r="AK169" s="15">
        <v>0</v>
      </c>
      <c r="AL169" s="48">
        <v>0</v>
      </c>
      <c r="AM169" s="8">
        <f t="shared" si="62"/>
        <v>3.7999999999999999E-2</v>
      </c>
      <c r="AN169" s="17">
        <f t="shared" si="63"/>
        <v>2.34</v>
      </c>
    </row>
    <row r="170" spans="1:40" x14ac:dyDescent="0.3">
      <c r="A170" s="4">
        <v>2016</v>
      </c>
      <c r="B170" s="65" t="s">
        <v>13</v>
      </c>
      <c r="C170" s="49">
        <v>0.02</v>
      </c>
      <c r="D170" s="15">
        <v>1.26</v>
      </c>
      <c r="E170" s="48">
        <f t="shared" si="59"/>
        <v>63000</v>
      </c>
      <c r="F170" s="49">
        <v>0</v>
      </c>
      <c r="G170" s="15">
        <v>0</v>
      </c>
      <c r="H170" s="48">
        <v>0</v>
      </c>
      <c r="I170" s="49">
        <v>0</v>
      </c>
      <c r="J170" s="15">
        <v>0</v>
      </c>
      <c r="K170" s="48">
        <v>0</v>
      </c>
      <c r="L170" s="49">
        <v>0</v>
      </c>
      <c r="M170" s="15">
        <v>0</v>
      </c>
      <c r="N170" s="48">
        <v>0</v>
      </c>
      <c r="O170" s="49">
        <v>1.302</v>
      </c>
      <c r="P170" s="15">
        <v>34.36</v>
      </c>
      <c r="Q170" s="48">
        <f t="shared" ref="Q170:Q172" si="64">P170/O170*1000</f>
        <v>26390.168970814131</v>
      </c>
      <c r="R170" s="49">
        <v>0</v>
      </c>
      <c r="S170" s="15">
        <v>0</v>
      </c>
      <c r="T170" s="48">
        <v>0</v>
      </c>
      <c r="U170" s="49">
        <v>0</v>
      </c>
      <c r="V170" s="15">
        <v>0</v>
      </c>
      <c r="W170" s="48">
        <v>0</v>
      </c>
      <c r="X170" s="49">
        <v>0</v>
      </c>
      <c r="Y170" s="15">
        <v>0</v>
      </c>
      <c r="Z170" s="48">
        <v>0</v>
      </c>
      <c r="AA170" s="49">
        <v>0</v>
      </c>
      <c r="AB170" s="15">
        <v>0</v>
      </c>
      <c r="AC170" s="48">
        <v>0</v>
      </c>
      <c r="AD170" s="47">
        <v>0</v>
      </c>
      <c r="AE170" s="9">
        <v>0</v>
      </c>
      <c r="AF170" s="48">
        <f t="shared" si="61"/>
        <v>0</v>
      </c>
      <c r="AG170" s="49">
        <v>0.41599999999999998</v>
      </c>
      <c r="AH170" s="15">
        <v>8.4</v>
      </c>
      <c r="AI170" s="48">
        <f t="shared" si="60"/>
        <v>20192.307692307695</v>
      </c>
      <c r="AJ170" s="49">
        <v>0</v>
      </c>
      <c r="AK170" s="15">
        <v>0</v>
      </c>
      <c r="AL170" s="48">
        <v>0</v>
      </c>
      <c r="AM170" s="8">
        <f t="shared" si="62"/>
        <v>1.738</v>
      </c>
      <c r="AN170" s="17">
        <f t="shared" si="63"/>
        <v>44.019999999999996</v>
      </c>
    </row>
    <row r="171" spans="1:40" x14ac:dyDescent="0.3">
      <c r="A171" s="4">
        <v>2016</v>
      </c>
      <c r="B171" s="65" t="s">
        <v>14</v>
      </c>
      <c r="C171" s="49">
        <v>3.5000000000000003E-2</v>
      </c>
      <c r="D171" s="15">
        <v>2.16</v>
      </c>
      <c r="E171" s="48">
        <f t="shared" si="59"/>
        <v>61714.285714285717</v>
      </c>
      <c r="F171" s="49">
        <v>0</v>
      </c>
      <c r="G171" s="15">
        <v>0</v>
      </c>
      <c r="H171" s="48">
        <v>0</v>
      </c>
      <c r="I171" s="49">
        <v>0</v>
      </c>
      <c r="J171" s="15">
        <v>0</v>
      </c>
      <c r="K171" s="48">
        <v>0</v>
      </c>
      <c r="L171" s="49">
        <v>0</v>
      </c>
      <c r="M171" s="15">
        <v>0</v>
      </c>
      <c r="N171" s="48">
        <v>0</v>
      </c>
      <c r="O171" s="49">
        <v>0</v>
      </c>
      <c r="P171" s="15">
        <v>0</v>
      </c>
      <c r="Q171" s="48">
        <v>0</v>
      </c>
      <c r="R171" s="49">
        <v>0</v>
      </c>
      <c r="S171" s="15">
        <v>0</v>
      </c>
      <c r="T171" s="48">
        <v>0</v>
      </c>
      <c r="U171" s="49">
        <v>0.154</v>
      </c>
      <c r="V171" s="15">
        <v>0.62</v>
      </c>
      <c r="W171" s="48">
        <f t="shared" ref="W171" si="65">V171/U171*1000</f>
        <v>4025.9740259740261</v>
      </c>
      <c r="X171" s="49">
        <v>0</v>
      </c>
      <c r="Y171" s="15">
        <v>0</v>
      </c>
      <c r="Z171" s="48">
        <v>0</v>
      </c>
      <c r="AA171" s="49">
        <v>0</v>
      </c>
      <c r="AB171" s="15">
        <v>0</v>
      </c>
      <c r="AC171" s="48">
        <v>0</v>
      </c>
      <c r="AD171" s="47">
        <v>0</v>
      </c>
      <c r="AE171" s="9">
        <v>0</v>
      </c>
      <c r="AF171" s="48">
        <f t="shared" si="61"/>
        <v>0</v>
      </c>
      <c r="AG171" s="49">
        <v>0</v>
      </c>
      <c r="AH171" s="15">
        <v>0</v>
      </c>
      <c r="AI171" s="48">
        <v>0</v>
      </c>
      <c r="AJ171" s="49">
        <v>0</v>
      </c>
      <c r="AK171" s="15">
        <v>0</v>
      </c>
      <c r="AL171" s="48">
        <v>0</v>
      </c>
      <c r="AM171" s="8">
        <f t="shared" si="62"/>
        <v>0.189</v>
      </c>
      <c r="AN171" s="17">
        <f t="shared" si="63"/>
        <v>2.7800000000000002</v>
      </c>
    </row>
    <row r="172" spans="1:40" x14ac:dyDescent="0.3">
      <c r="A172" s="4">
        <v>2016</v>
      </c>
      <c r="B172" s="65" t="s">
        <v>15</v>
      </c>
      <c r="C172" s="49">
        <v>3.5000000000000003E-2</v>
      </c>
      <c r="D172" s="15">
        <v>2.16</v>
      </c>
      <c r="E172" s="48">
        <f t="shared" si="59"/>
        <v>61714.285714285717</v>
      </c>
      <c r="F172" s="49">
        <v>0</v>
      </c>
      <c r="G172" s="15">
        <v>0</v>
      </c>
      <c r="H172" s="48">
        <v>0</v>
      </c>
      <c r="I172" s="49">
        <v>0</v>
      </c>
      <c r="J172" s="15">
        <v>0</v>
      </c>
      <c r="K172" s="48">
        <v>0</v>
      </c>
      <c r="L172" s="49">
        <v>0</v>
      </c>
      <c r="M172" s="15">
        <v>0</v>
      </c>
      <c r="N172" s="48">
        <v>0</v>
      </c>
      <c r="O172" s="49">
        <v>0.14399999999999999</v>
      </c>
      <c r="P172" s="15">
        <v>7.39</v>
      </c>
      <c r="Q172" s="48">
        <f t="shared" si="64"/>
        <v>51319.444444444445</v>
      </c>
      <c r="R172" s="49">
        <v>0</v>
      </c>
      <c r="S172" s="15">
        <v>0</v>
      </c>
      <c r="T172" s="48">
        <v>0</v>
      </c>
      <c r="U172" s="49">
        <v>0</v>
      </c>
      <c r="V172" s="15">
        <v>0</v>
      </c>
      <c r="W172" s="48">
        <v>0</v>
      </c>
      <c r="X172" s="49">
        <v>0</v>
      </c>
      <c r="Y172" s="15">
        <v>0</v>
      </c>
      <c r="Z172" s="48">
        <v>0</v>
      </c>
      <c r="AA172" s="49">
        <v>0</v>
      </c>
      <c r="AB172" s="15">
        <v>0</v>
      </c>
      <c r="AC172" s="48">
        <v>0</v>
      </c>
      <c r="AD172" s="47">
        <v>0</v>
      </c>
      <c r="AE172" s="9">
        <v>0</v>
      </c>
      <c r="AF172" s="48">
        <f t="shared" si="61"/>
        <v>0</v>
      </c>
      <c r="AG172" s="49">
        <v>0</v>
      </c>
      <c r="AH172" s="15">
        <v>0</v>
      </c>
      <c r="AI172" s="48">
        <v>0</v>
      </c>
      <c r="AJ172" s="49">
        <v>0</v>
      </c>
      <c r="AK172" s="15">
        <v>0</v>
      </c>
      <c r="AL172" s="48">
        <v>0</v>
      </c>
      <c r="AM172" s="8">
        <f t="shared" si="62"/>
        <v>0.17899999999999999</v>
      </c>
      <c r="AN172" s="17">
        <f t="shared" si="63"/>
        <v>9.5500000000000007</v>
      </c>
    </row>
    <row r="173" spans="1:40" x14ac:dyDescent="0.3">
      <c r="A173" s="4">
        <v>2016</v>
      </c>
      <c r="B173" s="65" t="s">
        <v>16</v>
      </c>
      <c r="C173" s="49">
        <v>6.0000000000000001E-3</v>
      </c>
      <c r="D173" s="15">
        <v>0.36</v>
      </c>
      <c r="E173" s="48">
        <f t="shared" si="59"/>
        <v>60000</v>
      </c>
      <c r="F173" s="49">
        <v>0</v>
      </c>
      <c r="G173" s="15">
        <v>0</v>
      </c>
      <c r="H173" s="48">
        <v>0</v>
      </c>
      <c r="I173" s="49">
        <v>0</v>
      </c>
      <c r="J173" s="15">
        <v>0</v>
      </c>
      <c r="K173" s="48">
        <v>0</v>
      </c>
      <c r="L173" s="49">
        <v>0</v>
      </c>
      <c r="M173" s="15">
        <v>0</v>
      </c>
      <c r="N173" s="48">
        <v>0</v>
      </c>
      <c r="O173" s="49">
        <v>0</v>
      </c>
      <c r="P173" s="15">
        <v>0</v>
      </c>
      <c r="Q173" s="48">
        <v>0</v>
      </c>
      <c r="R173" s="49">
        <v>0</v>
      </c>
      <c r="S173" s="15">
        <v>0</v>
      </c>
      <c r="T173" s="48">
        <v>0</v>
      </c>
      <c r="U173" s="49">
        <v>0</v>
      </c>
      <c r="V173" s="15">
        <v>0</v>
      </c>
      <c r="W173" s="48">
        <v>0</v>
      </c>
      <c r="X173" s="49">
        <v>0</v>
      </c>
      <c r="Y173" s="15">
        <v>0</v>
      </c>
      <c r="Z173" s="48">
        <v>0</v>
      </c>
      <c r="AA173" s="49">
        <v>0</v>
      </c>
      <c r="AB173" s="15">
        <v>0</v>
      </c>
      <c r="AC173" s="48">
        <v>0</v>
      </c>
      <c r="AD173" s="47">
        <v>0</v>
      </c>
      <c r="AE173" s="9">
        <v>0</v>
      </c>
      <c r="AF173" s="48">
        <f t="shared" si="61"/>
        <v>0</v>
      </c>
      <c r="AG173" s="49">
        <v>0</v>
      </c>
      <c r="AH173" s="15">
        <v>0</v>
      </c>
      <c r="AI173" s="48">
        <v>0</v>
      </c>
      <c r="AJ173" s="49">
        <v>0</v>
      </c>
      <c r="AK173" s="15">
        <v>0</v>
      </c>
      <c r="AL173" s="48">
        <v>0</v>
      </c>
      <c r="AM173" s="8">
        <f t="shared" si="62"/>
        <v>6.0000000000000001E-3</v>
      </c>
      <c r="AN173" s="17">
        <f t="shared" si="63"/>
        <v>0.36</v>
      </c>
    </row>
    <row r="174" spans="1:40" ht="15" thickBot="1" x14ac:dyDescent="0.35">
      <c r="A174" s="39"/>
      <c r="B174" s="66" t="s">
        <v>17</v>
      </c>
      <c r="C174" s="61">
        <f t="shared" ref="C174:D174" si="66">SUM(C162:C173)</f>
        <v>0.39500000000000002</v>
      </c>
      <c r="D174" s="40">
        <f t="shared" si="66"/>
        <v>26.880000000000003</v>
      </c>
      <c r="E174" s="62"/>
      <c r="F174" s="61">
        <f t="shared" ref="F174:G174" si="67">SUM(F162:F173)</f>
        <v>0</v>
      </c>
      <c r="G174" s="40">
        <f t="shared" si="67"/>
        <v>0</v>
      </c>
      <c r="H174" s="62"/>
      <c r="I174" s="61">
        <f t="shared" ref="I174:J174" si="68">SUM(I162:I173)</f>
        <v>0</v>
      </c>
      <c r="J174" s="40">
        <f t="shared" si="68"/>
        <v>0</v>
      </c>
      <c r="K174" s="62"/>
      <c r="L174" s="61">
        <f t="shared" ref="L174:M174" si="69">SUM(L162:L173)</f>
        <v>0</v>
      </c>
      <c r="M174" s="40">
        <f t="shared" si="69"/>
        <v>0</v>
      </c>
      <c r="N174" s="62"/>
      <c r="O174" s="61">
        <f t="shared" ref="O174:P174" si="70">SUM(O162:O173)</f>
        <v>1.446</v>
      </c>
      <c r="P174" s="40">
        <f t="shared" si="70"/>
        <v>41.75</v>
      </c>
      <c r="Q174" s="62"/>
      <c r="R174" s="61">
        <f t="shared" ref="R174:S174" si="71">SUM(R162:R173)</f>
        <v>0</v>
      </c>
      <c r="S174" s="40">
        <f t="shared" si="71"/>
        <v>0</v>
      </c>
      <c r="T174" s="62"/>
      <c r="U174" s="61">
        <f t="shared" ref="U174:V174" si="72">SUM(U162:U173)</f>
        <v>0.154</v>
      </c>
      <c r="V174" s="40">
        <f t="shared" si="72"/>
        <v>0.62</v>
      </c>
      <c r="W174" s="62"/>
      <c r="X174" s="61">
        <f t="shared" ref="X174:Y174" si="73">SUM(X162:X173)</f>
        <v>0</v>
      </c>
      <c r="Y174" s="40">
        <f t="shared" si="73"/>
        <v>0</v>
      </c>
      <c r="Z174" s="62"/>
      <c r="AA174" s="61">
        <f t="shared" ref="AA174:AB174" si="74">SUM(AA162:AA173)</f>
        <v>0</v>
      </c>
      <c r="AB174" s="40">
        <f t="shared" si="74"/>
        <v>0</v>
      </c>
      <c r="AC174" s="62"/>
      <c r="AD174" s="61">
        <f t="shared" ref="AD174:AE174" si="75">SUM(AD162:AD173)</f>
        <v>0</v>
      </c>
      <c r="AE174" s="40">
        <f t="shared" si="75"/>
        <v>0</v>
      </c>
      <c r="AF174" s="62"/>
      <c r="AG174" s="61">
        <f t="shared" ref="AG174:AH174" si="76">SUM(AG162:AG173)</f>
        <v>64.296999999999997</v>
      </c>
      <c r="AH174" s="40">
        <f t="shared" si="76"/>
        <v>974.38999999999987</v>
      </c>
      <c r="AI174" s="62"/>
      <c r="AJ174" s="61">
        <f t="shared" ref="AJ174:AK174" si="77">SUM(AJ162:AJ173)</f>
        <v>0</v>
      </c>
      <c r="AK174" s="40">
        <f t="shared" si="77"/>
        <v>0</v>
      </c>
      <c r="AL174" s="62"/>
      <c r="AM174" s="41">
        <f t="shared" si="62"/>
        <v>66.292000000000002</v>
      </c>
      <c r="AN174" s="42">
        <f t="shared" si="63"/>
        <v>1043.6399999999999</v>
      </c>
    </row>
    <row r="175" spans="1:40" x14ac:dyDescent="0.3">
      <c r="A175" s="4">
        <v>2017</v>
      </c>
      <c r="B175" s="65" t="s">
        <v>5</v>
      </c>
      <c r="C175" s="49">
        <v>0.378</v>
      </c>
      <c r="D175" s="15">
        <v>44.65</v>
      </c>
      <c r="E175" s="48">
        <f t="shared" ref="E175" si="78">D175/C175*1000</f>
        <v>118121.69312169311</v>
      </c>
      <c r="F175" s="49">
        <v>0</v>
      </c>
      <c r="G175" s="15">
        <v>0</v>
      </c>
      <c r="H175" s="48">
        <v>0</v>
      </c>
      <c r="I175" s="49">
        <v>2</v>
      </c>
      <c r="J175" s="15">
        <v>70.239999999999995</v>
      </c>
      <c r="K175" s="48">
        <f t="shared" ref="K175" si="79">J175/I175*1000</f>
        <v>35120</v>
      </c>
      <c r="L175" s="49">
        <v>0</v>
      </c>
      <c r="M175" s="15">
        <v>0</v>
      </c>
      <c r="N175" s="48">
        <v>0</v>
      </c>
      <c r="O175" s="49">
        <v>0</v>
      </c>
      <c r="P175" s="15">
        <v>0</v>
      </c>
      <c r="Q175" s="48">
        <v>0</v>
      </c>
      <c r="R175" s="49">
        <v>0</v>
      </c>
      <c r="S175" s="15">
        <v>0</v>
      </c>
      <c r="T175" s="48">
        <v>0</v>
      </c>
      <c r="U175" s="49">
        <v>0</v>
      </c>
      <c r="V175" s="15">
        <v>0</v>
      </c>
      <c r="W175" s="48">
        <v>0</v>
      </c>
      <c r="X175" s="49">
        <v>0</v>
      </c>
      <c r="Y175" s="15">
        <v>0</v>
      </c>
      <c r="Z175" s="48">
        <v>0</v>
      </c>
      <c r="AA175" s="49">
        <v>0</v>
      </c>
      <c r="AB175" s="15">
        <v>0</v>
      </c>
      <c r="AC175" s="48">
        <v>0</v>
      </c>
      <c r="AD175" s="49">
        <v>0</v>
      </c>
      <c r="AE175" s="15">
        <v>0</v>
      </c>
      <c r="AF175" s="48">
        <v>0</v>
      </c>
      <c r="AG175" s="49">
        <v>0</v>
      </c>
      <c r="AH175" s="15">
        <v>0</v>
      </c>
      <c r="AI175" s="48">
        <v>0</v>
      </c>
      <c r="AJ175" s="49">
        <v>0</v>
      </c>
      <c r="AK175" s="15">
        <v>0</v>
      </c>
      <c r="AL175" s="48">
        <v>0</v>
      </c>
      <c r="AM175" s="8">
        <f t="shared" si="62"/>
        <v>2.3780000000000001</v>
      </c>
      <c r="AN175" s="17">
        <f t="shared" si="63"/>
        <v>114.88999999999999</v>
      </c>
    </row>
    <row r="176" spans="1:40" x14ac:dyDescent="0.3">
      <c r="A176" s="4">
        <v>2017</v>
      </c>
      <c r="B176" s="65" t="s">
        <v>6</v>
      </c>
      <c r="C176" s="49">
        <v>0</v>
      </c>
      <c r="D176" s="15">
        <v>0</v>
      </c>
      <c r="E176" s="48">
        <v>0</v>
      </c>
      <c r="F176" s="49">
        <v>0</v>
      </c>
      <c r="G176" s="15">
        <v>0</v>
      </c>
      <c r="H176" s="48">
        <v>0</v>
      </c>
      <c r="I176" s="49">
        <v>0</v>
      </c>
      <c r="J176" s="15">
        <v>0</v>
      </c>
      <c r="K176" s="48">
        <v>0</v>
      </c>
      <c r="L176" s="49">
        <v>0</v>
      </c>
      <c r="M176" s="15">
        <v>0</v>
      </c>
      <c r="N176" s="48">
        <v>0</v>
      </c>
      <c r="O176" s="49">
        <v>0</v>
      </c>
      <c r="P176" s="15">
        <v>0</v>
      </c>
      <c r="Q176" s="48">
        <v>0</v>
      </c>
      <c r="R176" s="49">
        <v>0</v>
      </c>
      <c r="S176" s="15">
        <v>0</v>
      </c>
      <c r="T176" s="48">
        <v>0</v>
      </c>
      <c r="U176" s="49">
        <v>0</v>
      </c>
      <c r="V176" s="15">
        <v>0</v>
      </c>
      <c r="W176" s="48">
        <v>0</v>
      </c>
      <c r="X176" s="49">
        <v>0</v>
      </c>
      <c r="Y176" s="15">
        <v>0</v>
      </c>
      <c r="Z176" s="48">
        <v>0</v>
      </c>
      <c r="AA176" s="49">
        <v>0</v>
      </c>
      <c r="AB176" s="15">
        <v>0</v>
      </c>
      <c r="AC176" s="48">
        <v>0</v>
      </c>
      <c r="AD176" s="49">
        <v>0</v>
      </c>
      <c r="AE176" s="15">
        <v>0</v>
      </c>
      <c r="AF176" s="48">
        <v>0</v>
      </c>
      <c r="AG176" s="49">
        <v>0</v>
      </c>
      <c r="AH176" s="15">
        <v>0</v>
      </c>
      <c r="AI176" s="48">
        <v>0</v>
      </c>
      <c r="AJ176" s="49">
        <v>0</v>
      </c>
      <c r="AK176" s="15">
        <v>0</v>
      </c>
      <c r="AL176" s="48">
        <v>0</v>
      </c>
      <c r="AM176" s="8">
        <f t="shared" si="62"/>
        <v>0</v>
      </c>
      <c r="AN176" s="17">
        <f t="shared" si="63"/>
        <v>0</v>
      </c>
    </row>
    <row r="177" spans="1:40" x14ac:dyDescent="0.3">
      <c r="A177" s="4">
        <v>2017</v>
      </c>
      <c r="B177" s="65" t="s">
        <v>7</v>
      </c>
      <c r="C177" s="49">
        <v>1.2999999999999999E-2</v>
      </c>
      <c r="D177" s="15">
        <v>1.62</v>
      </c>
      <c r="E177" s="48">
        <f t="shared" ref="E177" si="80">D177/C177*1000</f>
        <v>124615.38461538462</v>
      </c>
      <c r="F177" s="49">
        <v>0</v>
      </c>
      <c r="G177" s="15">
        <v>0</v>
      </c>
      <c r="H177" s="48">
        <v>0</v>
      </c>
      <c r="I177" s="49">
        <v>0</v>
      </c>
      <c r="J177" s="15">
        <v>0</v>
      </c>
      <c r="K177" s="48">
        <v>0</v>
      </c>
      <c r="L177" s="49">
        <v>0</v>
      </c>
      <c r="M177" s="15">
        <v>0</v>
      </c>
      <c r="N177" s="48">
        <v>0</v>
      </c>
      <c r="O177" s="49">
        <v>0</v>
      </c>
      <c r="P177" s="15">
        <v>0</v>
      </c>
      <c r="Q177" s="48">
        <v>0</v>
      </c>
      <c r="R177" s="49">
        <v>0</v>
      </c>
      <c r="S177" s="15">
        <v>0</v>
      </c>
      <c r="T177" s="48">
        <v>0</v>
      </c>
      <c r="U177" s="49">
        <v>0</v>
      </c>
      <c r="V177" s="15">
        <v>0</v>
      </c>
      <c r="W177" s="48">
        <v>0</v>
      </c>
      <c r="X177" s="49">
        <v>0</v>
      </c>
      <c r="Y177" s="15">
        <v>0</v>
      </c>
      <c r="Z177" s="48">
        <v>0</v>
      </c>
      <c r="AA177" s="49">
        <v>0</v>
      </c>
      <c r="AB177" s="15">
        <v>0</v>
      </c>
      <c r="AC177" s="48">
        <v>0</v>
      </c>
      <c r="AD177" s="49">
        <v>0</v>
      </c>
      <c r="AE177" s="15">
        <v>0</v>
      </c>
      <c r="AF177" s="48">
        <v>0</v>
      </c>
      <c r="AG177" s="49">
        <v>0</v>
      </c>
      <c r="AH177" s="15">
        <v>0</v>
      </c>
      <c r="AI177" s="48">
        <v>0</v>
      </c>
      <c r="AJ177" s="49">
        <v>0</v>
      </c>
      <c r="AK177" s="15">
        <v>0</v>
      </c>
      <c r="AL177" s="48">
        <v>0</v>
      </c>
      <c r="AM177" s="8">
        <f t="shared" si="62"/>
        <v>1.2999999999999999E-2</v>
      </c>
      <c r="AN177" s="17">
        <f t="shared" si="63"/>
        <v>1.62</v>
      </c>
    </row>
    <row r="178" spans="1:40" x14ac:dyDescent="0.3">
      <c r="A178" s="4">
        <v>2017</v>
      </c>
      <c r="B178" s="65" t="s">
        <v>8</v>
      </c>
      <c r="C178" s="49">
        <v>0</v>
      </c>
      <c r="D178" s="15">
        <v>0</v>
      </c>
      <c r="E178" s="48">
        <v>0</v>
      </c>
      <c r="F178" s="49">
        <v>0</v>
      </c>
      <c r="G178" s="15">
        <v>0</v>
      </c>
      <c r="H178" s="48">
        <v>0</v>
      </c>
      <c r="I178" s="49">
        <v>0</v>
      </c>
      <c r="J178" s="15">
        <v>0</v>
      </c>
      <c r="K178" s="48">
        <v>0</v>
      </c>
      <c r="L178" s="49">
        <v>0</v>
      </c>
      <c r="M178" s="15">
        <v>0</v>
      </c>
      <c r="N178" s="48">
        <v>0</v>
      </c>
      <c r="O178" s="49">
        <v>0</v>
      </c>
      <c r="P178" s="15">
        <v>0</v>
      </c>
      <c r="Q178" s="48">
        <v>0</v>
      </c>
      <c r="R178" s="49">
        <v>0</v>
      </c>
      <c r="S178" s="15">
        <v>0</v>
      </c>
      <c r="T178" s="48">
        <v>0</v>
      </c>
      <c r="U178" s="49">
        <v>0</v>
      </c>
      <c r="V178" s="15">
        <v>0</v>
      </c>
      <c r="W178" s="48">
        <v>0</v>
      </c>
      <c r="X178" s="49">
        <v>0</v>
      </c>
      <c r="Y178" s="15">
        <v>0</v>
      </c>
      <c r="Z178" s="48">
        <v>0</v>
      </c>
      <c r="AA178" s="49">
        <v>0</v>
      </c>
      <c r="AB178" s="15">
        <v>0</v>
      </c>
      <c r="AC178" s="48">
        <v>0</v>
      </c>
      <c r="AD178" s="49">
        <v>0</v>
      </c>
      <c r="AE178" s="15">
        <v>0</v>
      </c>
      <c r="AF178" s="48">
        <v>0</v>
      </c>
      <c r="AG178" s="49">
        <v>0</v>
      </c>
      <c r="AH178" s="15">
        <v>0</v>
      </c>
      <c r="AI178" s="48">
        <v>0</v>
      </c>
      <c r="AJ178" s="49">
        <v>0</v>
      </c>
      <c r="AK178" s="15">
        <v>0</v>
      </c>
      <c r="AL178" s="48">
        <v>0</v>
      </c>
      <c r="AM178" s="8">
        <f t="shared" si="62"/>
        <v>0</v>
      </c>
      <c r="AN178" s="17">
        <f t="shared" si="63"/>
        <v>0</v>
      </c>
    </row>
    <row r="179" spans="1:40" x14ac:dyDescent="0.3">
      <c r="A179" s="4">
        <v>2017</v>
      </c>
      <c r="B179" s="65" t="s">
        <v>9</v>
      </c>
      <c r="C179" s="49">
        <v>0</v>
      </c>
      <c r="D179" s="15">
        <v>0</v>
      </c>
      <c r="E179" s="48">
        <v>0</v>
      </c>
      <c r="F179" s="49">
        <v>0</v>
      </c>
      <c r="G179" s="15">
        <v>0</v>
      </c>
      <c r="H179" s="48">
        <v>0</v>
      </c>
      <c r="I179" s="49">
        <v>0</v>
      </c>
      <c r="J179" s="15">
        <v>0</v>
      </c>
      <c r="K179" s="48">
        <v>0</v>
      </c>
      <c r="L179" s="49">
        <v>0</v>
      </c>
      <c r="M179" s="15">
        <v>0</v>
      </c>
      <c r="N179" s="48">
        <v>0</v>
      </c>
      <c r="O179" s="49">
        <v>0</v>
      </c>
      <c r="P179" s="15">
        <v>0</v>
      </c>
      <c r="Q179" s="48">
        <v>0</v>
      </c>
      <c r="R179" s="49">
        <v>0</v>
      </c>
      <c r="S179" s="15">
        <v>0</v>
      </c>
      <c r="T179" s="48">
        <v>0</v>
      </c>
      <c r="U179" s="49">
        <v>0</v>
      </c>
      <c r="V179" s="15">
        <v>0</v>
      </c>
      <c r="W179" s="48">
        <v>0</v>
      </c>
      <c r="X179" s="49">
        <v>0</v>
      </c>
      <c r="Y179" s="15">
        <v>0</v>
      </c>
      <c r="Z179" s="48">
        <v>0</v>
      </c>
      <c r="AA179" s="49">
        <v>0</v>
      </c>
      <c r="AB179" s="15">
        <v>0</v>
      </c>
      <c r="AC179" s="48">
        <v>0</v>
      </c>
      <c r="AD179" s="49">
        <v>0</v>
      </c>
      <c r="AE179" s="15">
        <v>0</v>
      </c>
      <c r="AF179" s="48">
        <v>0</v>
      </c>
      <c r="AG179" s="49">
        <v>0</v>
      </c>
      <c r="AH179" s="15">
        <v>0</v>
      </c>
      <c r="AI179" s="48">
        <v>0</v>
      </c>
      <c r="AJ179" s="49">
        <v>0</v>
      </c>
      <c r="AK179" s="15">
        <v>0</v>
      </c>
      <c r="AL179" s="48">
        <v>0</v>
      </c>
      <c r="AM179" s="8">
        <f t="shared" si="62"/>
        <v>0</v>
      </c>
      <c r="AN179" s="17">
        <f t="shared" si="63"/>
        <v>0</v>
      </c>
    </row>
    <row r="180" spans="1:40" x14ac:dyDescent="0.3">
      <c r="A180" s="4">
        <v>2017</v>
      </c>
      <c r="B180" s="65" t="s">
        <v>10</v>
      </c>
      <c r="C180" s="49">
        <v>1.7000000000000001E-2</v>
      </c>
      <c r="D180" s="15">
        <v>2.4</v>
      </c>
      <c r="E180" s="48">
        <f t="shared" ref="E180:E184" si="81">D180/C180*1000</f>
        <v>141176.47058823527</v>
      </c>
      <c r="F180" s="49">
        <v>0</v>
      </c>
      <c r="G180" s="15">
        <v>0</v>
      </c>
      <c r="H180" s="48">
        <v>0</v>
      </c>
      <c r="I180" s="49">
        <v>0</v>
      </c>
      <c r="J180" s="15">
        <v>0</v>
      </c>
      <c r="K180" s="48">
        <v>0</v>
      </c>
      <c r="L180" s="49">
        <v>0</v>
      </c>
      <c r="M180" s="15">
        <v>0</v>
      </c>
      <c r="N180" s="48">
        <v>0</v>
      </c>
      <c r="O180" s="49">
        <v>0</v>
      </c>
      <c r="P180" s="15">
        <v>0</v>
      </c>
      <c r="Q180" s="48">
        <v>0</v>
      </c>
      <c r="R180" s="49">
        <v>0</v>
      </c>
      <c r="S180" s="15">
        <v>0</v>
      </c>
      <c r="T180" s="48">
        <v>0</v>
      </c>
      <c r="U180" s="49">
        <v>0</v>
      </c>
      <c r="V180" s="15">
        <v>0</v>
      </c>
      <c r="W180" s="48">
        <v>0</v>
      </c>
      <c r="X180" s="49">
        <v>0</v>
      </c>
      <c r="Y180" s="15">
        <v>0</v>
      </c>
      <c r="Z180" s="48">
        <v>0</v>
      </c>
      <c r="AA180" s="49">
        <v>0</v>
      </c>
      <c r="AB180" s="15">
        <v>0</v>
      </c>
      <c r="AC180" s="48">
        <v>0</v>
      </c>
      <c r="AD180" s="49">
        <v>0</v>
      </c>
      <c r="AE180" s="15">
        <v>0</v>
      </c>
      <c r="AF180" s="48">
        <v>0</v>
      </c>
      <c r="AG180" s="49">
        <v>0</v>
      </c>
      <c r="AH180" s="15">
        <v>0</v>
      </c>
      <c r="AI180" s="48">
        <v>0</v>
      </c>
      <c r="AJ180" s="49">
        <v>0</v>
      </c>
      <c r="AK180" s="15">
        <v>0</v>
      </c>
      <c r="AL180" s="48">
        <v>0</v>
      </c>
      <c r="AM180" s="8">
        <f t="shared" si="62"/>
        <v>1.7000000000000001E-2</v>
      </c>
      <c r="AN180" s="17">
        <f t="shared" si="63"/>
        <v>2.4</v>
      </c>
    </row>
    <row r="181" spans="1:40" x14ac:dyDescent="0.3">
      <c r="A181" s="4">
        <v>2017</v>
      </c>
      <c r="B181" s="65" t="s">
        <v>11</v>
      </c>
      <c r="C181" s="49">
        <v>0</v>
      </c>
      <c r="D181" s="15">
        <v>0</v>
      </c>
      <c r="E181" s="48">
        <v>0</v>
      </c>
      <c r="F181" s="49">
        <v>0</v>
      </c>
      <c r="G181" s="15">
        <v>0</v>
      </c>
      <c r="H181" s="48">
        <v>0</v>
      </c>
      <c r="I181" s="49">
        <v>2.1000000000000001E-2</v>
      </c>
      <c r="J181" s="15">
        <v>0.3</v>
      </c>
      <c r="K181" s="48">
        <f t="shared" ref="K181" si="82">J181/I181*1000</f>
        <v>14285.714285714284</v>
      </c>
      <c r="L181" s="49">
        <v>0</v>
      </c>
      <c r="M181" s="15">
        <v>0</v>
      </c>
      <c r="N181" s="48">
        <v>0</v>
      </c>
      <c r="O181" s="49">
        <v>0</v>
      </c>
      <c r="P181" s="15">
        <v>0</v>
      </c>
      <c r="Q181" s="48">
        <v>0</v>
      </c>
      <c r="R181" s="49">
        <v>0</v>
      </c>
      <c r="S181" s="15">
        <v>0</v>
      </c>
      <c r="T181" s="48">
        <v>0</v>
      </c>
      <c r="U181" s="49">
        <v>0</v>
      </c>
      <c r="V181" s="15">
        <v>0</v>
      </c>
      <c r="W181" s="48">
        <v>0</v>
      </c>
      <c r="X181" s="49">
        <v>0</v>
      </c>
      <c r="Y181" s="15">
        <v>0</v>
      </c>
      <c r="Z181" s="48">
        <v>0</v>
      </c>
      <c r="AA181" s="49">
        <v>0</v>
      </c>
      <c r="AB181" s="15">
        <v>0</v>
      </c>
      <c r="AC181" s="48">
        <v>0</v>
      </c>
      <c r="AD181" s="49">
        <v>0</v>
      </c>
      <c r="AE181" s="15">
        <v>0</v>
      </c>
      <c r="AF181" s="48">
        <v>0</v>
      </c>
      <c r="AG181" s="49">
        <v>0</v>
      </c>
      <c r="AH181" s="15">
        <v>0</v>
      </c>
      <c r="AI181" s="48">
        <v>0</v>
      </c>
      <c r="AJ181" s="49">
        <v>0</v>
      </c>
      <c r="AK181" s="15">
        <v>0</v>
      </c>
      <c r="AL181" s="48">
        <v>0</v>
      </c>
      <c r="AM181" s="8">
        <f t="shared" si="62"/>
        <v>2.1000000000000001E-2</v>
      </c>
      <c r="AN181" s="17">
        <f t="shared" si="63"/>
        <v>0.3</v>
      </c>
    </row>
    <row r="182" spans="1:40" x14ac:dyDescent="0.3">
      <c r="A182" s="4">
        <v>2017</v>
      </c>
      <c r="B182" s="65" t="s">
        <v>12</v>
      </c>
      <c r="C182" s="49">
        <v>0</v>
      </c>
      <c r="D182" s="15">
        <v>0</v>
      </c>
      <c r="E182" s="48">
        <v>0</v>
      </c>
      <c r="F182" s="49">
        <v>0</v>
      </c>
      <c r="G182" s="15">
        <v>0</v>
      </c>
      <c r="H182" s="48">
        <v>0</v>
      </c>
      <c r="I182" s="49">
        <v>0</v>
      </c>
      <c r="J182" s="15">
        <v>0</v>
      </c>
      <c r="K182" s="48">
        <v>0</v>
      </c>
      <c r="L182" s="49">
        <v>0</v>
      </c>
      <c r="M182" s="15">
        <v>0</v>
      </c>
      <c r="N182" s="48">
        <v>0</v>
      </c>
      <c r="O182" s="49">
        <v>0</v>
      </c>
      <c r="P182" s="15">
        <v>0</v>
      </c>
      <c r="Q182" s="48">
        <v>0</v>
      </c>
      <c r="R182" s="49">
        <v>0</v>
      </c>
      <c r="S182" s="15">
        <v>0</v>
      </c>
      <c r="T182" s="48">
        <v>0</v>
      </c>
      <c r="U182" s="49">
        <v>0</v>
      </c>
      <c r="V182" s="15">
        <v>0</v>
      </c>
      <c r="W182" s="48">
        <v>0</v>
      </c>
      <c r="X182" s="49">
        <v>0</v>
      </c>
      <c r="Y182" s="15">
        <v>0</v>
      </c>
      <c r="Z182" s="48">
        <v>0</v>
      </c>
      <c r="AA182" s="49">
        <v>0</v>
      </c>
      <c r="AB182" s="15">
        <v>0</v>
      </c>
      <c r="AC182" s="48">
        <v>0</v>
      </c>
      <c r="AD182" s="49">
        <v>0</v>
      </c>
      <c r="AE182" s="15">
        <v>0</v>
      </c>
      <c r="AF182" s="48">
        <v>0</v>
      </c>
      <c r="AG182" s="49">
        <v>0</v>
      </c>
      <c r="AH182" s="15">
        <v>0</v>
      </c>
      <c r="AI182" s="48">
        <v>0</v>
      </c>
      <c r="AJ182" s="49">
        <v>0</v>
      </c>
      <c r="AK182" s="15">
        <v>0</v>
      </c>
      <c r="AL182" s="48">
        <v>0</v>
      </c>
      <c r="AM182" s="8">
        <f t="shared" si="62"/>
        <v>0</v>
      </c>
      <c r="AN182" s="17">
        <f t="shared" si="63"/>
        <v>0</v>
      </c>
    </row>
    <row r="183" spans="1:40" x14ac:dyDescent="0.3">
      <c r="A183" s="4">
        <v>2017</v>
      </c>
      <c r="B183" s="65" t="s">
        <v>13</v>
      </c>
      <c r="C183" s="49">
        <v>0</v>
      </c>
      <c r="D183" s="15">
        <v>0</v>
      </c>
      <c r="E183" s="48">
        <v>0</v>
      </c>
      <c r="F183" s="49">
        <v>0</v>
      </c>
      <c r="G183" s="15">
        <v>0</v>
      </c>
      <c r="H183" s="48">
        <v>0</v>
      </c>
      <c r="I183" s="49">
        <v>0</v>
      </c>
      <c r="J183" s="15">
        <v>0</v>
      </c>
      <c r="K183" s="48">
        <v>0</v>
      </c>
      <c r="L183" s="49">
        <v>0</v>
      </c>
      <c r="M183" s="15">
        <v>0</v>
      </c>
      <c r="N183" s="48">
        <v>0</v>
      </c>
      <c r="O183" s="49">
        <v>0</v>
      </c>
      <c r="P183" s="15">
        <v>0</v>
      </c>
      <c r="Q183" s="48">
        <v>0</v>
      </c>
      <c r="R183" s="49">
        <v>0</v>
      </c>
      <c r="S183" s="15">
        <v>0</v>
      </c>
      <c r="T183" s="48">
        <v>0</v>
      </c>
      <c r="U183" s="49">
        <v>0</v>
      </c>
      <c r="V183" s="15">
        <v>0</v>
      </c>
      <c r="W183" s="48">
        <v>0</v>
      </c>
      <c r="X183" s="49">
        <v>0</v>
      </c>
      <c r="Y183" s="15">
        <v>0</v>
      </c>
      <c r="Z183" s="48">
        <v>0</v>
      </c>
      <c r="AA183" s="49">
        <v>0</v>
      </c>
      <c r="AB183" s="15">
        <v>0</v>
      </c>
      <c r="AC183" s="48">
        <v>0</v>
      </c>
      <c r="AD183" s="49">
        <v>0</v>
      </c>
      <c r="AE183" s="15">
        <v>0</v>
      </c>
      <c r="AF183" s="48">
        <v>0</v>
      </c>
      <c r="AG183" s="49">
        <v>0</v>
      </c>
      <c r="AH183" s="15">
        <v>0</v>
      </c>
      <c r="AI183" s="48">
        <v>0</v>
      </c>
      <c r="AJ183" s="49">
        <v>0</v>
      </c>
      <c r="AK183" s="15">
        <v>0</v>
      </c>
      <c r="AL183" s="48">
        <v>0</v>
      </c>
      <c r="AM183" s="8">
        <f t="shared" si="62"/>
        <v>0</v>
      </c>
      <c r="AN183" s="17">
        <f t="shared" si="63"/>
        <v>0</v>
      </c>
    </row>
    <row r="184" spans="1:40" x14ac:dyDescent="0.3">
      <c r="A184" s="4">
        <v>2017</v>
      </c>
      <c r="B184" s="65" t="s">
        <v>14</v>
      </c>
      <c r="C184" s="49">
        <v>4.0000000000000001E-3</v>
      </c>
      <c r="D184" s="15">
        <v>0.18</v>
      </c>
      <c r="E184" s="48">
        <f t="shared" si="81"/>
        <v>45000</v>
      </c>
      <c r="F184" s="49">
        <v>0</v>
      </c>
      <c r="G184" s="15">
        <v>0</v>
      </c>
      <c r="H184" s="48">
        <v>0</v>
      </c>
      <c r="I184" s="49">
        <v>0</v>
      </c>
      <c r="J184" s="15">
        <v>0</v>
      </c>
      <c r="K184" s="48">
        <v>0</v>
      </c>
      <c r="L184" s="49">
        <v>0</v>
      </c>
      <c r="M184" s="15">
        <v>0</v>
      </c>
      <c r="N184" s="48">
        <v>0</v>
      </c>
      <c r="O184" s="49">
        <v>0</v>
      </c>
      <c r="P184" s="15">
        <v>0</v>
      </c>
      <c r="Q184" s="48">
        <v>0</v>
      </c>
      <c r="R184" s="49">
        <v>0</v>
      </c>
      <c r="S184" s="15">
        <v>0</v>
      </c>
      <c r="T184" s="48">
        <v>0</v>
      </c>
      <c r="U184" s="49">
        <v>0</v>
      </c>
      <c r="V184" s="15">
        <v>0</v>
      </c>
      <c r="W184" s="48">
        <v>0</v>
      </c>
      <c r="X184" s="49">
        <v>0</v>
      </c>
      <c r="Y184" s="15">
        <v>0</v>
      </c>
      <c r="Z184" s="48">
        <v>0</v>
      </c>
      <c r="AA184" s="49">
        <v>0</v>
      </c>
      <c r="AB184" s="15">
        <v>0</v>
      </c>
      <c r="AC184" s="48">
        <v>0</v>
      </c>
      <c r="AD184" s="49">
        <v>0</v>
      </c>
      <c r="AE184" s="15">
        <v>0</v>
      </c>
      <c r="AF184" s="48">
        <v>0</v>
      </c>
      <c r="AG184" s="49">
        <v>0</v>
      </c>
      <c r="AH184" s="15">
        <v>0</v>
      </c>
      <c r="AI184" s="48">
        <v>0</v>
      </c>
      <c r="AJ184" s="49">
        <v>0</v>
      </c>
      <c r="AK184" s="15">
        <v>0</v>
      </c>
      <c r="AL184" s="48">
        <v>0</v>
      </c>
      <c r="AM184" s="8">
        <f t="shared" si="62"/>
        <v>4.0000000000000001E-3</v>
      </c>
      <c r="AN184" s="17">
        <f t="shared" si="63"/>
        <v>0.18</v>
      </c>
    </row>
    <row r="185" spans="1:40" x14ac:dyDescent="0.3">
      <c r="A185" s="4">
        <v>2017</v>
      </c>
      <c r="B185" s="65" t="s">
        <v>15</v>
      </c>
      <c r="C185" s="49">
        <v>0</v>
      </c>
      <c r="D185" s="15">
        <v>0</v>
      </c>
      <c r="E185" s="48">
        <v>0</v>
      </c>
      <c r="F185" s="49">
        <v>0</v>
      </c>
      <c r="G185" s="15">
        <v>0</v>
      </c>
      <c r="H185" s="48">
        <v>0</v>
      </c>
      <c r="I185" s="49">
        <v>0</v>
      </c>
      <c r="J185" s="15">
        <v>0</v>
      </c>
      <c r="K185" s="48">
        <v>0</v>
      </c>
      <c r="L185" s="49">
        <v>0</v>
      </c>
      <c r="M185" s="15">
        <v>0</v>
      </c>
      <c r="N185" s="48">
        <v>0</v>
      </c>
      <c r="O185" s="49">
        <v>0</v>
      </c>
      <c r="P185" s="15">
        <v>0</v>
      </c>
      <c r="Q185" s="48">
        <v>0</v>
      </c>
      <c r="R185" s="49">
        <v>0</v>
      </c>
      <c r="S185" s="15">
        <v>0</v>
      </c>
      <c r="T185" s="48">
        <v>0</v>
      </c>
      <c r="U185" s="49">
        <v>3.0000000000000001E-3</v>
      </c>
      <c r="V185" s="15">
        <v>0.18</v>
      </c>
      <c r="W185" s="48">
        <f t="shared" ref="W185" si="83">V185/U185*1000</f>
        <v>60000</v>
      </c>
      <c r="X185" s="49">
        <v>0</v>
      </c>
      <c r="Y185" s="15">
        <v>0</v>
      </c>
      <c r="Z185" s="48">
        <v>0</v>
      </c>
      <c r="AA185" s="49">
        <v>0</v>
      </c>
      <c r="AB185" s="15">
        <v>0</v>
      </c>
      <c r="AC185" s="48">
        <v>0</v>
      </c>
      <c r="AD185" s="49">
        <v>0</v>
      </c>
      <c r="AE185" s="15">
        <v>0</v>
      </c>
      <c r="AF185" s="48">
        <v>0</v>
      </c>
      <c r="AG185" s="49">
        <v>0</v>
      </c>
      <c r="AH185" s="15">
        <v>0</v>
      </c>
      <c r="AI185" s="48">
        <v>0</v>
      </c>
      <c r="AJ185" s="49">
        <v>0</v>
      </c>
      <c r="AK185" s="15">
        <v>0</v>
      </c>
      <c r="AL185" s="48">
        <v>0</v>
      </c>
      <c r="AM185" s="8">
        <f t="shared" si="62"/>
        <v>3.0000000000000001E-3</v>
      </c>
      <c r="AN185" s="17">
        <f t="shared" si="63"/>
        <v>0.18</v>
      </c>
    </row>
    <row r="186" spans="1:40" x14ac:dyDescent="0.3">
      <c r="A186" s="4">
        <v>2017</v>
      </c>
      <c r="B186" s="65" t="s">
        <v>16</v>
      </c>
      <c r="C186" s="49">
        <v>0</v>
      </c>
      <c r="D186" s="15">
        <v>0</v>
      </c>
      <c r="E186" s="48">
        <v>0</v>
      </c>
      <c r="F186" s="49">
        <v>0</v>
      </c>
      <c r="G186" s="15">
        <v>0</v>
      </c>
      <c r="H186" s="48">
        <v>0</v>
      </c>
      <c r="I186" s="49">
        <v>0</v>
      </c>
      <c r="J186" s="15">
        <v>0</v>
      </c>
      <c r="K186" s="48">
        <v>0</v>
      </c>
      <c r="L186" s="49">
        <v>0</v>
      </c>
      <c r="M186" s="15">
        <v>0</v>
      </c>
      <c r="N186" s="48">
        <v>0</v>
      </c>
      <c r="O186" s="49">
        <v>0</v>
      </c>
      <c r="P186" s="15">
        <v>0</v>
      </c>
      <c r="Q186" s="48">
        <v>0</v>
      </c>
      <c r="R186" s="49">
        <v>0</v>
      </c>
      <c r="S186" s="15">
        <v>0</v>
      </c>
      <c r="T186" s="48">
        <v>0</v>
      </c>
      <c r="U186" s="49">
        <v>0</v>
      </c>
      <c r="V186" s="15">
        <v>0</v>
      </c>
      <c r="W186" s="48">
        <v>0</v>
      </c>
      <c r="X186" s="49">
        <v>0</v>
      </c>
      <c r="Y186" s="15">
        <v>0</v>
      </c>
      <c r="Z186" s="48">
        <v>0</v>
      </c>
      <c r="AA186" s="49">
        <v>0</v>
      </c>
      <c r="AB186" s="15">
        <v>0</v>
      </c>
      <c r="AC186" s="48">
        <v>0</v>
      </c>
      <c r="AD186" s="49">
        <v>0</v>
      </c>
      <c r="AE186" s="15">
        <v>0</v>
      </c>
      <c r="AF186" s="48">
        <v>0</v>
      </c>
      <c r="AG186" s="49">
        <v>0</v>
      </c>
      <c r="AH186" s="15">
        <v>0</v>
      </c>
      <c r="AI186" s="48">
        <v>0</v>
      </c>
      <c r="AJ186" s="49">
        <v>0</v>
      </c>
      <c r="AK186" s="15">
        <v>0</v>
      </c>
      <c r="AL186" s="48">
        <v>0</v>
      </c>
      <c r="AM186" s="8">
        <f t="shared" si="62"/>
        <v>0</v>
      </c>
      <c r="AN186" s="17">
        <f t="shared" si="63"/>
        <v>0</v>
      </c>
    </row>
    <row r="187" spans="1:40" ht="15" thickBot="1" x14ac:dyDescent="0.35">
      <c r="A187" s="39"/>
      <c r="B187" s="66" t="s">
        <v>17</v>
      </c>
      <c r="C187" s="61">
        <f t="shared" ref="C187:D187" si="84">SUM(C175:C186)</f>
        <v>0.41200000000000003</v>
      </c>
      <c r="D187" s="40">
        <f t="shared" si="84"/>
        <v>48.849999999999994</v>
      </c>
      <c r="E187" s="62"/>
      <c r="F187" s="61">
        <f t="shared" ref="F187:G187" si="85">SUM(F175:F186)</f>
        <v>0</v>
      </c>
      <c r="G187" s="40">
        <f t="shared" si="85"/>
        <v>0</v>
      </c>
      <c r="H187" s="62"/>
      <c r="I187" s="61">
        <f t="shared" ref="I187:J187" si="86">SUM(I175:I186)</f>
        <v>2.0209999999999999</v>
      </c>
      <c r="J187" s="40">
        <f t="shared" si="86"/>
        <v>70.539999999999992</v>
      </c>
      <c r="K187" s="62"/>
      <c r="L187" s="61">
        <f t="shared" ref="L187:M187" si="87">SUM(L175:L186)</f>
        <v>0</v>
      </c>
      <c r="M187" s="40">
        <f t="shared" si="87"/>
        <v>0</v>
      </c>
      <c r="N187" s="62"/>
      <c r="O187" s="61">
        <f t="shared" ref="O187:P187" si="88">SUM(O175:O186)</f>
        <v>0</v>
      </c>
      <c r="P187" s="40">
        <f t="shared" si="88"/>
        <v>0</v>
      </c>
      <c r="Q187" s="62"/>
      <c r="R187" s="61">
        <f t="shared" ref="R187:S187" si="89">SUM(R175:R186)</f>
        <v>0</v>
      </c>
      <c r="S187" s="40">
        <f t="shared" si="89"/>
        <v>0</v>
      </c>
      <c r="T187" s="62"/>
      <c r="U187" s="61">
        <f t="shared" ref="U187:V187" si="90">SUM(U175:U186)</f>
        <v>3.0000000000000001E-3</v>
      </c>
      <c r="V187" s="40">
        <f t="shared" si="90"/>
        <v>0.18</v>
      </c>
      <c r="W187" s="62"/>
      <c r="X187" s="61">
        <f t="shared" ref="X187:Y187" si="91">SUM(X175:X186)</f>
        <v>0</v>
      </c>
      <c r="Y187" s="40">
        <f t="shared" si="91"/>
        <v>0</v>
      </c>
      <c r="Z187" s="62"/>
      <c r="AA187" s="61">
        <f t="shared" ref="AA187:AB187" si="92">SUM(AA175:AA186)</f>
        <v>0</v>
      </c>
      <c r="AB187" s="40">
        <f t="shared" si="92"/>
        <v>0</v>
      </c>
      <c r="AC187" s="62"/>
      <c r="AD187" s="61">
        <f t="shared" ref="AD187:AE187" si="93">SUM(AD175:AD186)</f>
        <v>0</v>
      </c>
      <c r="AE187" s="40">
        <f t="shared" si="93"/>
        <v>0</v>
      </c>
      <c r="AF187" s="62"/>
      <c r="AG187" s="61">
        <f t="shared" ref="AG187:AH187" si="94">SUM(AG175:AG186)</f>
        <v>0</v>
      </c>
      <c r="AH187" s="40">
        <f t="shared" si="94"/>
        <v>0</v>
      </c>
      <c r="AI187" s="62"/>
      <c r="AJ187" s="61">
        <f t="shared" ref="AJ187:AK187" si="95">SUM(AJ175:AJ186)</f>
        <v>0</v>
      </c>
      <c r="AK187" s="40">
        <f t="shared" si="95"/>
        <v>0</v>
      </c>
      <c r="AL187" s="62"/>
      <c r="AM187" s="41">
        <f t="shared" si="62"/>
        <v>2.4359999999999999</v>
      </c>
      <c r="AN187" s="42">
        <f t="shared" si="63"/>
        <v>119.57</v>
      </c>
    </row>
    <row r="188" spans="1:40" x14ac:dyDescent="0.3">
      <c r="A188" s="4">
        <v>2018</v>
      </c>
      <c r="B188" s="65" t="s">
        <v>5</v>
      </c>
      <c r="C188" s="49">
        <v>0</v>
      </c>
      <c r="D188" s="15">
        <v>0</v>
      </c>
      <c r="E188" s="48">
        <v>0</v>
      </c>
      <c r="F188" s="49">
        <v>0</v>
      </c>
      <c r="G188" s="15">
        <v>0</v>
      </c>
      <c r="H188" s="48">
        <v>0</v>
      </c>
      <c r="I188" s="49">
        <v>0</v>
      </c>
      <c r="J188" s="15">
        <v>0</v>
      </c>
      <c r="K188" s="48">
        <v>0</v>
      </c>
      <c r="L188" s="49">
        <v>0</v>
      </c>
      <c r="M188" s="15">
        <v>0</v>
      </c>
      <c r="N188" s="48">
        <v>0</v>
      </c>
      <c r="O188" s="49">
        <v>0</v>
      </c>
      <c r="P188" s="15">
        <v>0</v>
      </c>
      <c r="Q188" s="48">
        <v>0</v>
      </c>
      <c r="R188" s="49">
        <v>0</v>
      </c>
      <c r="S188" s="15">
        <v>0</v>
      </c>
      <c r="T188" s="48">
        <v>0</v>
      </c>
      <c r="U188" s="49">
        <v>0</v>
      </c>
      <c r="V188" s="15">
        <v>0</v>
      </c>
      <c r="W188" s="48">
        <v>0</v>
      </c>
      <c r="X188" s="49">
        <v>0</v>
      </c>
      <c r="Y188" s="15">
        <v>0</v>
      </c>
      <c r="Z188" s="48">
        <v>0</v>
      </c>
      <c r="AA188" s="49">
        <v>0</v>
      </c>
      <c r="AB188" s="15">
        <v>0</v>
      </c>
      <c r="AC188" s="48">
        <v>0</v>
      </c>
      <c r="AD188" s="49">
        <v>0</v>
      </c>
      <c r="AE188" s="15">
        <v>0</v>
      </c>
      <c r="AF188" s="48">
        <v>0</v>
      </c>
      <c r="AG188" s="49">
        <v>0</v>
      </c>
      <c r="AH188" s="15">
        <v>0</v>
      </c>
      <c r="AI188" s="48">
        <v>0</v>
      </c>
      <c r="AJ188" s="49">
        <v>0</v>
      </c>
      <c r="AK188" s="15">
        <v>0</v>
      </c>
      <c r="AL188" s="48">
        <v>0</v>
      </c>
      <c r="AM188" s="8">
        <f t="shared" si="62"/>
        <v>0</v>
      </c>
      <c r="AN188" s="17">
        <f t="shared" si="63"/>
        <v>0</v>
      </c>
    </row>
    <row r="189" spans="1:40" x14ac:dyDescent="0.3">
      <c r="A189" s="4">
        <v>2018</v>
      </c>
      <c r="B189" s="65" t="s">
        <v>6</v>
      </c>
      <c r="C189" s="49">
        <v>0</v>
      </c>
      <c r="D189" s="15">
        <v>0</v>
      </c>
      <c r="E189" s="48">
        <v>0</v>
      </c>
      <c r="F189" s="49">
        <v>0</v>
      </c>
      <c r="G189" s="15">
        <v>0</v>
      </c>
      <c r="H189" s="48">
        <v>0</v>
      </c>
      <c r="I189" s="49">
        <v>8.0000000000000002E-3</v>
      </c>
      <c r="J189" s="15">
        <v>0.48</v>
      </c>
      <c r="K189" s="48">
        <f t="shared" ref="K189:K199" si="96">J189/I189*1000</f>
        <v>60000</v>
      </c>
      <c r="L189" s="49">
        <v>0</v>
      </c>
      <c r="M189" s="15">
        <v>0</v>
      </c>
      <c r="N189" s="48">
        <v>0</v>
      </c>
      <c r="O189" s="49">
        <v>0</v>
      </c>
      <c r="P189" s="15">
        <v>0</v>
      </c>
      <c r="Q189" s="48">
        <v>0</v>
      </c>
      <c r="R189" s="49">
        <v>0</v>
      </c>
      <c r="S189" s="15">
        <v>0</v>
      </c>
      <c r="T189" s="48">
        <v>0</v>
      </c>
      <c r="U189" s="49">
        <v>0.503</v>
      </c>
      <c r="V189" s="15">
        <v>24.18</v>
      </c>
      <c r="W189" s="48">
        <f t="shared" ref="W189:W196" si="97">V189/U189*1000</f>
        <v>48071.570576540755</v>
      </c>
      <c r="X189" s="49">
        <v>0</v>
      </c>
      <c r="Y189" s="15">
        <v>0</v>
      </c>
      <c r="Z189" s="48">
        <v>0</v>
      </c>
      <c r="AA189" s="49">
        <v>0</v>
      </c>
      <c r="AB189" s="15">
        <v>0</v>
      </c>
      <c r="AC189" s="48">
        <v>0</v>
      </c>
      <c r="AD189" s="49">
        <v>0</v>
      </c>
      <c r="AE189" s="15">
        <v>0</v>
      </c>
      <c r="AF189" s="48">
        <v>0</v>
      </c>
      <c r="AG189" s="49">
        <v>0</v>
      </c>
      <c r="AH189" s="15">
        <v>0</v>
      </c>
      <c r="AI189" s="48">
        <v>0</v>
      </c>
      <c r="AJ189" s="49">
        <v>0</v>
      </c>
      <c r="AK189" s="15">
        <v>0</v>
      </c>
      <c r="AL189" s="48">
        <v>0</v>
      </c>
      <c r="AM189" s="8">
        <f t="shared" si="62"/>
        <v>0.51100000000000001</v>
      </c>
      <c r="AN189" s="17">
        <f t="shared" si="63"/>
        <v>24.66</v>
      </c>
    </row>
    <row r="190" spans="1:40" x14ac:dyDescent="0.3">
      <c r="A190" s="4">
        <v>2018</v>
      </c>
      <c r="B190" s="65" t="s">
        <v>7</v>
      </c>
      <c r="C190" s="49">
        <v>0</v>
      </c>
      <c r="D190" s="15">
        <v>0</v>
      </c>
      <c r="E190" s="48">
        <v>0</v>
      </c>
      <c r="F190" s="49">
        <v>0</v>
      </c>
      <c r="G190" s="15">
        <v>0</v>
      </c>
      <c r="H190" s="48">
        <v>0</v>
      </c>
      <c r="I190" s="49">
        <v>9.5000000000000001E-2</v>
      </c>
      <c r="J190" s="15">
        <v>3.15</v>
      </c>
      <c r="K190" s="48">
        <f t="shared" si="96"/>
        <v>33157.8947368421</v>
      </c>
      <c r="L190" s="49">
        <v>0</v>
      </c>
      <c r="M190" s="15">
        <v>0</v>
      </c>
      <c r="N190" s="48">
        <v>0</v>
      </c>
      <c r="O190" s="49">
        <v>0</v>
      </c>
      <c r="P190" s="15">
        <v>0</v>
      </c>
      <c r="Q190" s="48">
        <v>0</v>
      </c>
      <c r="R190" s="49">
        <v>0</v>
      </c>
      <c r="S190" s="15">
        <v>0</v>
      </c>
      <c r="T190" s="48">
        <v>0</v>
      </c>
      <c r="U190" s="49">
        <v>0.255</v>
      </c>
      <c r="V190" s="15">
        <v>38.799999999999997</v>
      </c>
      <c r="W190" s="48">
        <f t="shared" si="97"/>
        <v>152156.86274509804</v>
      </c>
      <c r="X190" s="49">
        <v>0</v>
      </c>
      <c r="Y190" s="15">
        <v>0</v>
      </c>
      <c r="Z190" s="48">
        <v>0</v>
      </c>
      <c r="AA190" s="49">
        <v>0</v>
      </c>
      <c r="AB190" s="15">
        <v>0</v>
      </c>
      <c r="AC190" s="48">
        <v>0</v>
      </c>
      <c r="AD190" s="49">
        <v>0</v>
      </c>
      <c r="AE190" s="15">
        <v>0</v>
      </c>
      <c r="AF190" s="48">
        <v>0</v>
      </c>
      <c r="AG190" s="49">
        <v>0</v>
      </c>
      <c r="AH190" s="15">
        <v>0</v>
      </c>
      <c r="AI190" s="48">
        <v>0</v>
      </c>
      <c r="AJ190" s="49">
        <v>0</v>
      </c>
      <c r="AK190" s="15">
        <v>0</v>
      </c>
      <c r="AL190" s="48">
        <v>0</v>
      </c>
      <c r="AM190" s="8">
        <f t="shared" si="62"/>
        <v>0.35</v>
      </c>
      <c r="AN190" s="17">
        <f t="shared" si="63"/>
        <v>41.949999999999996</v>
      </c>
    </row>
    <row r="191" spans="1:40" x14ac:dyDescent="0.3">
      <c r="A191" s="4">
        <v>2018</v>
      </c>
      <c r="B191" s="65" t="s">
        <v>8</v>
      </c>
      <c r="C191" s="49">
        <v>0</v>
      </c>
      <c r="D191" s="15">
        <v>0</v>
      </c>
      <c r="E191" s="48">
        <v>0</v>
      </c>
      <c r="F191" s="49">
        <v>0</v>
      </c>
      <c r="G191" s="15">
        <v>0</v>
      </c>
      <c r="H191" s="48">
        <v>0</v>
      </c>
      <c r="I191" s="49">
        <v>0</v>
      </c>
      <c r="J191" s="15">
        <v>0</v>
      </c>
      <c r="K191" s="48">
        <v>0</v>
      </c>
      <c r="L191" s="49">
        <v>0</v>
      </c>
      <c r="M191" s="15">
        <v>0</v>
      </c>
      <c r="N191" s="48">
        <v>0</v>
      </c>
      <c r="O191" s="49">
        <v>0</v>
      </c>
      <c r="P191" s="15">
        <v>0</v>
      </c>
      <c r="Q191" s="48">
        <v>0</v>
      </c>
      <c r="R191" s="49">
        <v>0</v>
      </c>
      <c r="S191" s="15">
        <v>0</v>
      </c>
      <c r="T191" s="48">
        <v>0</v>
      </c>
      <c r="U191" s="47">
        <v>0.25</v>
      </c>
      <c r="V191" s="9">
        <v>6.45</v>
      </c>
      <c r="W191" s="48">
        <f t="shared" si="97"/>
        <v>25800</v>
      </c>
      <c r="X191" s="49">
        <v>0</v>
      </c>
      <c r="Y191" s="15">
        <v>0</v>
      </c>
      <c r="Z191" s="48">
        <v>0</v>
      </c>
      <c r="AA191" s="49">
        <v>0</v>
      </c>
      <c r="AB191" s="15">
        <v>0</v>
      </c>
      <c r="AC191" s="48">
        <v>0</v>
      </c>
      <c r="AD191" s="49">
        <v>0</v>
      </c>
      <c r="AE191" s="15">
        <v>0</v>
      </c>
      <c r="AF191" s="48">
        <v>0</v>
      </c>
      <c r="AG191" s="49">
        <v>0</v>
      </c>
      <c r="AH191" s="15">
        <v>0</v>
      </c>
      <c r="AI191" s="48">
        <v>0</v>
      </c>
      <c r="AJ191" s="49">
        <v>0</v>
      </c>
      <c r="AK191" s="15">
        <v>0</v>
      </c>
      <c r="AL191" s="48">
        <v>0</v>
      </c>
      <c r="AM191" s="8">
        <f t="shared" si="62"/>
        <v>0.25</v>
      </c>
      <c r="AN191" s="17">
        <f t="shared" si="63"/>
        <v>6.45</v>
      </c>
    </row>
    <row r="192" spans="1:40" x14ac:dyDescent="0.3">
      <c r="A192" s="4">
        <v>2018</v>
      </c>
      <c r="B192" s="65" t="s">
        <v>9</v>
      </c>
      <c r="C192" s="49">
        <v>0</v>
      </c>
      <c r="D192" s="15">
        <v>0</v>
      </c>
      <c r="E192" s="48">
        <v>0</v>
      </c>
      <c r="F192" s="49">
        <v>0</v>
      </c>
      <c r="G192" s="15">
        <v>0</v>
      </c>
      <c r="H192" s="48">
        <v>0</v>
      </c>
      <c r="I192" s="49">
        <v>0</v>
      </c>
      <c r="J192" s="15">
        <v>0</v>
      </c>
      <c r="K192" s="48">
        <v>0</v>
      </c>
      <c r="L192" s="49">
        <v>0</v>
      </c>
      <c r="M192" s="15">
        <v>0</v>
      </c>
      <c r="N192" s="48">
        <v>0</v>
      </c>
      <c r="O192" s="49">
        <v>0</v>
      </c>
      <c r="P192" s="15">
        <v>0</v>
      </c>
      <c r="Q192" s="48">
        <v>0</v>
      </c>
      <c r="R192" s="49">
        <v>0</v>
      </c>
      <c r="S192" s="15">
        <v>0</v>
      </c>
      <c r="T192" s="48">
        <v>0</v>
      </c>
      <c r="U192" s="49">
        <v>2.1000000000000001E-2</v>
      </c>
      <c r="V192" s="15">
        <v>3.82</v>
      </c>
      <c r="W192" s="48">
        <f t="shared" si="97"/>
        <v>181904.76190476189</v>
      </c>
      <c r="X192" s="49">
        <v>0</v>
      </c>
      <c r="Y192" s="15">
        <v>0</v>
      </c>
      <c r="Z192" s="48">
        <v>0</v>
      </c>
      <c r="AA192" s="49">
        <v>0</v>
      </c>
      <c r="AB192" s="15">
        <v>0</v>
      </c>
      <c r="AC192" s="48">
        <v>0</v>
      </c>
      <c r="AD192" s="49">
        <v>0</v>
      </c>
      <c r="AE192" s="15">
        <v>0</v>
      </c>
      <c r="AF192" s="48">
        <v>0</v>
      </c>
      <c r="AG192" s="49">
        <v>0</v>
      </c>
      <c r="AH192" s="15">
        <v>0</v>
      </c>
      <c r="AI192" s="48">
        <v>0</v>
      </c>
      <c r="AJ192" s="49">
        <v>0</v>
      </c>
      <c r="AK192" s="15">
        <v>0</v>
      </c>
      <c r="AL192" s="48">
        <v>0</v>
      </c>
      <c r="AM192" s="8">
        <f t="shared" si="62"/>
        <v>2.1000000000000001E-2</v>
      </c>
      <c r="AN192" s="17">
        <f t="shared" si="63"/>
        <v>3.82</v>
      </c>
    </row>
    <row r="193" spans="1:40" x14ac:dyDescent="0.3">
      <c r="A193" s="4">
        <v>2018</v>
      </c>
      <c r="B193" s="65" t="s">
        <v>10</v>
      </c>
      <c r="C193" s="49">
        <v>0</v>
      </c>
      <c r="D193" s="15">
        <v>0</v>
      </c>
      <c r="E193" s="48">
        <v>0</v>
      </c>
      <c r="F193" s="49">
        <v>0</v>
      </c>
      <c r="G193" s="15">
        <v>0</v>
      </c>
      <c r="H193" s="48">
        <v>0</v>
      </c>
      <c r="I193" s="49">
        <v>0</v>
      </c>
      <c r="J193" s="15">
        <v>0</v>
      </c>
      <c r="K193" s="48">
        <v>0</v>
      </c>
      <c r="L193" s="49">
        <v>0</v>
      </c>
      <c r="M193" s="15">
        <v>0</v>
      </c>
      <c r="N193" s="48">
        <v>0</v>
      </c>
      <c r="O193" s="49">
        <v>0</v>
      </c>
      <c r="P193" s="15">
        <v>0</v>
      </c>
      <c r="Q193" s="48">
        <v>0</v>
      </c>
      <c r="R193" s="49">
        <v>0</v>
      </c>
      <c r="S193" s="15">
        <v>0</v>
      </c>
      <c r="T193" s="48">
        <v>0</v>
      </c>
      <c r="U193" s="49">
        <v>3.27E-2</v>
      </c>
      <c r="V193" s="15">
        <v>2.9849999999999999</v>
      </c>
      <c r="W193" s="48">
        <f t="shared" si="97"/>
        <v>91284.403669724765</v>
      </c>
      <c r="X193" s="49">
        <v>0</v>
      </c>
      <c r="Y193" s="15">
        <v>0</v>
      </c>
      <c r="Z193" s="48">
        <v>0</v>
      </c>
      <c r="AA193" s="49">
        <v>0</v>
      </c>
      <c r="AB193" s="15">
        <v>0</v>
      </c>
      <c r="AC193" s="48">
        <v>0</v>
      </c>
      <c r="AD193" s="49">
        <v>0</v>
      </c>
      <c r="AE193" s="15">
        <v>0</v>
      </c>
      <c r="AF193" s="48">
        <v>0</v>
      </c>
      <c r="AG193" s="49">
        <v>0</v>
      </c>
      <c r="AH193" s="15">
        <v>0</v>
      </c>
      <c r="AI193" s="48">
        <v>0</v>
      </c>
      <c r="AJ193" s="49">
        <v>0</v>
      </c>
      <c r="AK193" s="15">
        <v>0</v>
      </c>
      <c r="AL193" s="48">
        <v>0</v>
      </c>
      <c r="AM193" s="8">
        <f t="shared" si="62"/>
        <v>3.27E-2</v>
      </c>
      <c r="AN193" s="17">
        <f t="shared" si="63"/>
        <v>2.9849999999999999</v>
      </c>
    </row>
    <row r="194" spans="1:40" x14ac:dyDescent="0.3">
      <c r="A194" s="4">
        <v>2018</v>
      </c>
      <c r="B194" s="65" t="s">
        <v>11</v>
      </c>
      <c r="C194" s="49">
        <v>0</v>
      </c>
      <c r="D194" s="15">
        <v>0</v>
      </c>
      <c r="E194" s="48">
        <v>0</v>
      </c>
      <c r="F194" s="49">
        <v>0</v>
      </c>
      <c r="G194" s="15">
        <v>0</v>
      </c>
      <c r="H194" s="48">
        <v>0</v>
      </c>
      <c r="I194" s="49">
        <v>0</v>
      </c>
      <c r="J194" s="15">
        <v>0</v>
      </c>
      <c r="K194" s="48">
        <v>0</v>
      </c>
      <c r="L194" s="49">
        <v>0</v>
      </c>
      <c r="M194" s="15">
        <v>0</v>
      </c>
      <c r="N194" s="48">
        <v>0</v>
      </c>
      <c r="O194" s="49">
        <v>0</v>
      </c>
      <c r="P194" s="15">
        <v>0</v>
      </c>
      <c r="Q194" s="48">
        <v>0</v>
      </c>
      <c r="R194" s="49">
        <v>0</v>
      </c>
      <c r="S194" s="15">
        <v>0</v>
      </c>
      <c r="T194" s="48">
        <v>0</v>
      </c>
      <c r="U194" s="49">
        <v>0</v>
      </c>
      <c r="V194" s="15">
        <v>0</v>
      </c>
      <c r="W194" s="48">
        <v>0</v>
      </c>
      <c r="X194" s="49">
        <v>0</v>
      </c>
      <c r="Y194" s="15">
        <v>0</v>
      </c>
      <c r="Z194" s="48">
        <v>0</v>
      </c>
      <c r="AA194" s="49">
        <v>0</v>
      </c>
      <c r="AB194" s="15">
        <v>0</v>
      </c>
      <c r="AC194" s="48">
        <v>0</v>
      </c>
      <c r="AD194" s="49">
        <v>0</v>
      </c>
      <c r="AE194" s="15">
        <v>0</v>
      </c>
      <c r="AF194" s="48">
        <v>0</v>
      </c>
      <c r="AG194" s="49">
        <v>0</v>
      </c>
      <c r="AH194" s="15">
        <v>0</v>
      </c>
      <c r="AI194" s="48">
        <v>0</v>
      </c>
      <c r="AJ194" s="49">
        <v>25.6</v>
      </c>
      <c r="AK194" s="15">
        <v>250.88</v>
      </c>
      <c r="AL194" s="48">
        <f t="shared" ref="AL194" si="98">AK194/AJ194*1000</f>
        <v>9799.9999999999982</v>
      </c>
      <c r="AM194" s="8">
        <f t="shared" si="62"/>
        <v>25.6</v>
      </c>
      <c r="AN194" s="17">
        <f t="shared" si="63"/>
        <v>250.88</v>
      </c>
    </row>
    <row r="195" spans="1:40" x14ac:dyDescent="0.3">
      <c r="A195" s="4">
        <v>2018</v>
      </c>
      <c r="B195" s="65" t="s">
        <v>12</v>
      </c>
      <c r="C195" s="49">
        <v>0</v>
      </c>
      <c r="D195" s="15">
        <v>0</v>
      </c>
      <c r="E195" s="48">
        <v>0</v>
      </c>
      <c r="F195" s="49">
        <v>0</v>
      </c>
      <c r="G195" s="15">
        <v>0</v>
      </c>
      <c r="H195" s="48">
        <v>0</v>
      </c>
      <c r="I195" s="49">
        <v>1.417E-2</v>
      </c>
      <c r="J195" s="15">
        <v>0.53500000000000003</v>
      </c>
      <c r="K195" s="48">
        <f t="shared" si="96"/>
        <v>37755.822159491887</v>
      </c>
      <c r="L195" s="49">
        <v>0</v>
      </c>
      <c r="M195" s="15">
        <v>0</v>
      </c>
      <c r="N195" s="48">
        <v>0</v>
      </c>
      <c r="O195" s="49">
        <v>0</v>
      </c>
      <c r="P195" s="15">
        <v>0</v>
      </c>
      <c r="Q195" s="48">
        <v>0</v>
      </c>
      <c r="R195" s="49">
        <v>0</v>
      </c>
      <c r="S195" s="15">
        <v>0</v>
      </c>
      <c r="T195" s="48">
        <v>0</v>
      </c>
      <c r="U195" s="49">
        <v>0</v>
      </c>
      <c r="V195" s="15">
        <v>0</v>
      </c>
      <c r="W195" s="48">
        <v>0</v>
      </c>
      <c r="X195" s="49">
        <v>0</v>
      </c>
      <c r="Y195" s="15">
        <v>0</v>
      </c>
      <c r="Z195" s="48">
        <v>0</v>
      </c>
      <c r="AA195" s="49">
        <v>0</v>
      </c>
      <c r="AB195" s="15">
        <v>0</v>
      </c>
      <c r="AC195" s="48">
        <v>0</v>
      </c>
      <c r="AD195" s="49">
        <v>0</v>
      </c>
      <c r="AE195" s="15">
        <v>0</v>
      </c>
      <c r="AF195" s="48">
        <v>0</v>
      </c>
      <c r="AG195" s="49">
        <v>0</v>
      </c>
      <c r="AH195" s="15">
        <v>0</v>
      </c>
      <c r="AI195" s="48">
        <v>0</v>
      </c>
      <c r="AJ195" s="49">
        <v>0</v>
      </c>
      <c r="AK195" s="15">
        <v>0</v>
      </c>
      <c r="AL195" s="48">
        <v>0</v>
      </c>
      <c r="AM195" s="8">
        <f t="shared" si="62"/>
        <v>1.417E-2</v>
      </c>
      <c r="AN195" s="17">
        <f t="shared" si="63"/>
        <v>0.53500000000000003</v>
      </c>
    </row>
    <row r="196" spans="1:40" x14ac:dyDescent="0.3">
      <c r="A196" s="4">
        <v>2018</v>
      </c>
      <c r="B196" s="65" t="s">
        <v>13</v>
      </c>
      <c r="C196" s="49">
        <v>0</v>
      </c>
      <c r="D196" s="15">
        <v>0</v>
      </c>
      <c r="E196" s="48">
        <v>0</v>
      </c>
      <c r="F196" s="49">
        <v>0</v>
      </c>
      <c r="G196" s="15">
        <v>0</v>
      </c>
      <c r="H196" s="48">
        <v>0</v>
      </c>
      <c r="I196" s="49">
        <v>0</v>
      </c>
      <c r="J196" s="15">
        <v>0</v>
      </c>
      <c r="K196" s="48">
        <v>0</v>
      </c>
      <c r="L196" s="49">
        <v>0</v>
      </c>
      <c r="M196" s="15">
        <v>0</v>
      </c>
      <c r="N196" s="48">
        <v>0</v>
      </c>
      <c r="O196" s="49">
        <v>0</v>
      </c>
      <c r="P196" s="15">
        <v>0</v>
      </c>
      <c r="Q196" s="48">
        <v>0</v>
      </c>
      <c r="R196" s="49">
        <v>0</v>
      </c>
      <c r="S196" s="15">
        <v>0</v>
      </c>
      <c r="T196" s="48">
        <v>0</v>
      </c>
      <c r="U196" s="49">
        <v>0.08</v>
      </c>
      <c r="V196" s="15">
        <v>5.89</v>
      </c>
      <c r="W196" s="48">
        <f t="shared" si="97"/>
        <v>73625</v>
      </c>
      <c r="X196" s="49">
        <v>0</v>
      </c>
      <c r="Y196" s="15">
        <v>0</v>
      </c>
      <c r="Z196" s="48">
        <v>0</v>
      </c>
      <c r="AA196" s="49">
        <v>0</v>
      </c>
      <c r="AB196" s="15">
        <v>0</v>
      </c>
      <c r="AC196" s="48">
        <v>0</v>
      </c>
      <c r="AD196" s="49">
        <v>0</v>
      </c>
      <c r="AE196" s="15">
        <v>0</v>
      </c>
      <c r="AF196" s="48">
        <v>0</v>
      </c>
      <c r="AG196" s="49">
        <v>0</v>
      </c>
      <c r="AH196" s="15">
        <v>0</v>
      </c>
      <c r="AI196" s="48">
        <v>0</v>
      </c>
      <c r="AJ196" s="49">
        <v>0</v>
      </c>
      <c r="AK196" s="15">
        <v>0</v>
      </c>
      <c r="AL196" s="48">
        <v>0</v>
      </c>
      <c r="AM196" s="8">
        <f t="shared" si="62"/>
        <v>0.08</v>
      </c>
      <c r="AN196" s="17">
        <f t="shared" si="63"/>
        <v>5.89</v>
      </c>
    </row>
    <row r="197" spans="1:40" x14ac:dyDescent="0.3">
      <c r="A197" s="4">
        <v>2018</v>
      </c>
      <c r="B197" s="65" t="s">
        <v>14</v>
      </c>
      <c r="C197" s="49">
        <v>0</v>
      </c>
      <c r="D197" s="15">
        <v>0</v>
      </c>
      <c r="E197" s="48">
        <v>0</v>
      </c>
      <c r="F197" s="49">
        <v>0</v>
      </c>
      <c r="G197" s="15">
        <v>0</v>
      </c>
      <c r="H197" s="48">
        <v>0</v>
      </c>
      <c r="I197" s="49">
        <v>0</v>
      </c>
      <c r="J197" s="15">
        <v>0</v>
      </c>
      <c r="K197" s="48">
        <v>0</v>
      </c>
      <c r="L197" s="49">
        <v>0</v>
      </c>
      <c r="M197" s="15">
        <v>0</v>
      </c>
      <c r="N197" s="48">
        <v>0</v>
      </c>
      <c r="O197" s="49">
        <v>0</v>
      </c>
      <c r="P197" s="15">
        <v>0</v>
      </c>
      <c r="Q197" s="48">
        <v>0</v>
      </c>
      <c r="R197" s="49">
        <v>0</v>
      </c>
      <c r="S197" s="15">
        <v>0</v>
      </c>
      <c r="T197" s="48">
        <v>0</v>
      </c>
      <c r="U197" s="49">
        <v>0</v>
      </c>
      <c r="V197" s="15">
        <v>0</v>
      </c>
      <c r="W197" s="48">
        <v>0</v>
      </c>
      <c r="X197" s="49">
        <v>0</v>
      </c>
      <c r="Y197" s="15">
        <v>0</v>
      </c>
      <c r="Z197" s="48">
        <v>0</v>
      </c>
      <c r="AA197" s="49">
        <v>0</v>
      </c>
      <c r="AB197" s="15">
        <v>0</v>
      </c>
      <c r="AC197" s="48">
        <v>0</v>
      </c>
      <c r="AD197" s="49">
        <v>0</v>
      </c>
      <c r="AE197" s="15">
        <v>0</v>
      </c>
      <c r="AF197" s="48">
        <v>0</v>
      </c>
      <c r="AG197" s="49">
        <v>0</v>
      </c>
      <c r="AH197" s="15">
        <v>0</v>
      </c>
      <c r="AI197" s="48">
        <v>0</v>
      </c>
      <c r="AJ197" s="49">
        <v>0</v>
      </c>
      <c r="AK197" s="15">
        <v>0</v>
      </c>
      <c r="AL197" s="48">
        <v>0</v>
      </c>
      <c r="AM197" s="8">
        <f t="shared" si="62"/>
        <v>0</v>
      </c>
      <c r="AN197" s="17">
        <f t="shared" si="63"/>
        <v>0</v>
      </c>
    </row>
    <row r="198" spans="1:40" x14ac:dyDescent="0.3">
      <c r="A198" s="4">
        <v>2018</v>
      </c>
      <c r="B198" s="65" t="s">
        <v>15</v>
      </c>
      <c r="C198" s="49">
        <v>0</v>
      </c>
      <c r="D198" s="15">
        <v>0</v>
      </c>
      <c r="E198" s="48">
        <v>0</v>
      </c>
      <c r="F198" s="49">
        <v>0</v>
      </c>
      <c r="G198" s="15">
        <v>0</v>
      </c>
      <c r="H198" s="48">
        <v>0</v>
      </c>
      <c r="I198" s="49">
        <v>0</v>
      </c>
      <c r="J198" s="15">
        <v>0</v>
      </c>
      <c r="K198" s="48">
        <v>0</v>
      </c>
      <c r="L198" s="49">
        <v>0</v>
      </c>
      <c r="M198" s="15">
        <v>0</v>
      </c>
      <c r="N198" s="48">
        <v>0</v>
      </c>
      <c r="O198" s="49">
        <v>0</v>
      </c>
      <c r="P198" s="15">
        <v>0</v>
      </c>
      <c r="Q198" s="48">
        <v>0</v>
      </c>
      <c r="R198" s="49">
        <v>0</v>
      </c>
      <c r="S198" s="15">
        <v>0</v>
      </c>
      <c r="T198" s="48">
        <v>0</v>
      </c>
      <c r="U198" s="49">
        <v>0</v>
      </c>
      <c r="V198" s="15">
        <v>0</v>
      </c>
      <c r="W198" s="48">
        <v>0</v>
      </c>
      <c r="X198" s="49">
        <v>0</v>
      </c>
      <c r="Y198" s="15">
        <v>0</v>
      </c>
      <c r="Z198" s="48">
        <v>0</v>
      </c>
      <c r="AA198" s="49">
        <v>0</v>
      </c>
      <c r="AB198" s="15">
        <v>0</v>
      </c>
      <c r="AC198" s="48">
        <v>0</v>
      </c>
      <c r="AD198" s="49">
        <v>0</v>
      </c>
      <c r="AE198" s="15">
        <v>0</v>
      </c>
      <c r="AF198" s="48">
        <v>0</v>
      </c>
      <c r="AG198" s="49">
        <v>0</v>
      </c>
      <c r="AH198" s="15">
        <v>0</v>
      </c>
      <c r="AI198" s="48">
        <v>0</v>
      </c>
      <c r="AJ198" s="49">
        <v>0</v>
      </c>
      <c r="AK198" s="15">
        <v>0</v>
      </c>
      <c r="AL198" s="48">
        <v>0</v>
      </c>
      <c r="AM198" s="8">
        <f t="shared" si="62"/>
        <v>0</v>
      </c>
      <c r="AN198" s="17">
        <f t="shared" si="63"/>
        <v>0</v>
      </c>
    </row>
    <row r="199" spans="1:40" x14ac:dyDescent="0.3">
      <c r="A199" s="4">
        <v>2018</v>
      </c>
      <c r="B199" s="65" t="s">
        <v>16</v>
      </c>
      <c r="C199" s="49">
        <v>0</v>
      </c>
      <c r="D199" s="15">
        <v>0</v>
      </c>
      <c r="E199" s="48">
        <v>0</v>
      </c>
      <c r="F199" s="49">
        <v>0</v>
      </c>
      <c r="G199" s="15">
        <v>0</v>
      </c>
      <c r="H199" s="48">
        <v>0</v>
      </c>
      <c r="I199" s="49">
        <v>15.053000000000001</v>
      </c>
      <c r="J199" s="15">
        <v>168.67</v>
      </c>
      <c r="K199" s="48">
        <f t="shared" si="96"/>
        <v>11205.075400252441</v>
      </c>
      <c r="L199" s="49">
        <v>0</v>
      </c>
      <c r="M199" s="15">
        <v>0</v>
      </c>
      <c r="N199" s="48">
        <v>0</v>
      </c>
      <c r="O199" s="49">
        <v>0</v>
      </c>
      <c r="P199" s="15">
        <v>0</v>
      </c>
      <c r="Q199" s="48">
        <v>0</v>
      </c>
      <c r="R199" s="49">
        <v>0</v>
      </c>
      <c r="S199" s="15">
        <v>0</v>
      </c>
      <c r="T199" s="48">
        <v>0</v>
      </c>
      <c r="U199" s="49">
        <v>0</v>
      </c>
      <c r="V199" s="15">
        <v>0</v>
      </c>
      <c r="W199" s="48">
        <v>0</v>
      </c>
      <c r="X199" s="49">
        <v>0</v>
      </c>
      <c r="Y199" s="15">
        <v>0</v>
      </c>
      <c r="Z199" s="48">
        <v>0</v>
      </c>
      <c r="AA199" s="49">
        <v>0</v>
      </c>
      <c r="AB199" s="15">
        <v>0</v>
      </c>
      <c r="AC199" s="48">
        <v>0</v>
      </c>
      <c r="AD199" s="49">
        <v>0</v>
      </c>
      <c r="AE199" s="15">
        <v>0</v>
      </c>
      <c r="AF199" s="48">
        <v>0</v>
      </c>
      <c r="AG199" s="49">
        <v>0</v>
      </c>
      <c r="AH199" s="15">
        <v>0</v>
      </c>
      <c r="AI199" s="48">
        <v>0</v>
      </c>
      <c r="AJ199" s="49">
        <v>0</v>
      </c>
      <c r="AK199" s="15">
        <v>0</v>
      </c>
      <c r="AL199" s="48">
        <v>0</v>
      </c>
      <c r="AM199" s="8">
        <f t="shared" si="62"/>
        <v>15.053000000000001</v>
      </c>
      <c r="AN199" s="17">
        <f t="shared" si="63"/>
        <v>168.67</v>
      </c>
    </row>
    <row r="200" spans="1:40" ht="15" thickBot="1" x14ac:dyDescent="0.35">
      <c r="A200" s="39"/>
      <c r="B200" s="66" t="s">
        <v>17</v>
      </c>
      <c r="C200" s="61">
        <f t="shared" ref="C200:D200" si="99">SUM(C188:C199)</f>
        <v>0</v>
      </c>
      <c r="D200" s="40">
        <f t="shared" si="99"/>
        <v>0</v>
      </c>
      <c r="E200" s="62"/>
      <c r="F200" s="61">
        <f t="shared" ref="F200:G200" si="100">SUM(F188:F199)</f>
        <v>0</v>
      </c>
      <c r="G200" s="40">
        <f t="shared" si="100"/>
        <v>0</v>
      </c>
      <c r="H200" s="62"/>
      <c r="I200" s="61">
        <f t="shared" ref="I200:J200" si="101">SUM(I188:I199)</f>
        <v>15.170170000000001</v>
      </c>
      <c r="J200" s="40">
        <f t="shared" si="101"/>
        <v>172.83499999999998</v>
      </c>
      <c r="K200" s="62"/>
      <c r="L200" s="61">
        <f t="shared" ref="L200:M200" si="102">SUM(L188:L199)</f>
        <v>0</v>
      </c>
      <c r="M200" s="40">
        <f t="shared" si="102"/>
        <v>0</v>
      </c>
      <c r="N200" s="62"/>
      <c r="O200" s="61">
        <f t="shared" ref="O200:P200" si="103">SUM(O188:O199)</f>
        <v>0</v>
      </c>
      <c r="P200" s="40">
        <f t="shared" si="103"/>
        <v>0</v>
      </c>
      <c r="Q200" s="62"/>
      <c r="R200" s="61">
        <f t="shared" ref="R200:S200" si="104">SUM(R188:R199)</f>
        <v>0</v>
      </c>
      <c r="S200" s="40">
        <f t="shared" si="104"/>
        <v>0</v>
      </c>
      <c r="T200" s="62"/>
      <c r="U200" s="61">
        <f t="shared" ref="U200:V200" si="105">SUM(U188:U199)</f>
        <v>1.1416999999999999</v>
      </c>
      <c r="V200" s="40">
        <f t="shared" si="105"/>
        <v>82.124999999999986</v>
      </c>
      <c r="W200" s="62"/>
      <c r="X200" s="61">
        <f t="shared" ref="X200:Y200" si="106">SUM(X188:X199)</f>
        <v>0</v>
      </c>
      <c r="Y200" s="40">
        <f t="shared" si="106"/>
        <v>0</v>
      </c>
      <c r="Z200" s="62"/>
      <c r="AA200" s="61">
        <f t="shared" ref="AA200:AB200" si="107">SUM(AA188:AA199)</f>
        <v>0</v>
      </c>
      <c r="AB200" s="40">
        <f t="shared" si="107"/>
        <v>0</v>
      </c>
      <c r="AC200" s="62"/>
      <c r="AD200" s="61">
        <f t="shared" ref="AD200:AE200" si="108">SUM(AD188:AD199)</f>
        <v>0</v>
      </c>
      <c r="AE200" s="40">
        <f t="shared" si="108"/>
        <v>0</v>
      </c>
      <c r="AF200" s="62"/>
      <c r="AG200" s="61">
        <f t="shared" ref="AG200:AH200" si="109">SUM(AG188:AG199)</f>
        <v>0</v>
      </c>
      <c r="AH200" s="40">
        <f t="shared" si="109"/>
        <v>0</v>
      </c>
      <c r="AI200" s="62"/>
      <c r="AJ200" s="61">
        <f t="shared" ref="AJ200:AK200" si="110">SUM(AJ188:AJ199)</f>
        <v>25.6</v>
      </c>
      <c r="AK200" s="40">
        <f t="shared" si="110"/>
        <v>250.88</v>
      </c>
      <c r="AL200" s="62"/>
      <c r="AM200" s="41">
        <f t="shared" ref="AM200:AM213" si="111">SUM(AJ200,AG200,C200+U200+R200+O200+AA200+F200+X200+I200)</f>
        <v>41.91187</v>
      </c>
      <c r="AN200" s="42">
        <f t="shared" ref="AN200:AN213" si="112">SUM(AK200,AH200,D200+V200+S200+P200+AB200+G200+Y200+J200)</f>
        <v>505.84</v>
      </c>
    </row>
    <row r="201" spans="1:40" x14ac:dyDescent="0.3">
      <c r="A201" s="4">
        <v>2019</v>
      </c>
      <c r="B201" s="65" t="s">
        <v>5</v>
      </c>
      <c r="C201" s="49">
        <v>0.15858</v>
      </c>
      <c r="D201" s="15">
        <v>11.939</v>
      </c>
      <c r="E201" s="48">
        <f t="shared" ref="E201:E212" si="113">D201/C201*1000</f>
        <v>75286.921427670575</v>
      </c>
      <c r="F201" s="49">
        <v>0</v>
      </c>
      <c r="G201" s="15">
        <v>0</v>
      </c>
      <c r="H201" s="48">
        <v>0</v>
      </c>
      <c r="I201" s="49">
        <v>0</v>
      </c>
      <c r="J201" s="15">
        <v>0</v>
      </c>
      <c r="K201" s="48">
        <v>0</v>
      </c>
      <c r="L201" s="49">
        <v>0</v>
      </c>
      <c r="M201" s="15">
        <v>0</v>
      </c>
      <c r="N201" s="48">
        <v>0</v>
      </c>
      <c r="O201" s="49">
        <v>0</v>
      </c>
      <c r="P201" s="15">
        <v>0</v>
      </c>
      <c r="Q201" s="48">
        <v>0</v>
      </c>
      <c r="R201" s="49">
        <v>0</v>
      </c>
      <c r="S201" s="15">
        <v>0</v>
      </c>
      <c r="T201" s="48">
        <v>0</v>
      </c>
      <c r="U201" s="49">
        <v>0</v>
      </c>
      <c r="V201" s="15">
        <v>0</v>
      </c>
      <c r="W201" s="48">
        <v>0</v>
      </c>
      <c r="X201" s="49">
        <v>0</v>
      </c>
      <c r="Y201" s="15">
        <v>0</v>
      </c>
      <c r="Z201" s="48">
        <v>0</v>
      </c>
      <c r="AA201" s="49">
        <v>0</v>
      </c>
      <c r="AB201" s="15">
        <v>0</v>
      </c>
      <c r="AC201" s="48">
        <v>0</v>
      </c>
      <c r="AD201" s="49">
        <v>0</v>
      </c>
      <c r="AE201" s="15">
        <v>0</v>
      </c>
      <c r="AF201" s="48">
        <v>0</v>
      </c>
      <c r="AG201" s="49">
        <v>0</v>
      </c>
      <c r="AH201" s="15">
        <v>0</v>
      </c>
      <c r="AI201" s="48">
        <v>0</v>
      </c>
      <c r="AJ201" s="49">
        <v>0</v>
      </c>
      <c r="AK201" s="15">
        <v>0</v>
      </c>
      <c r="AL201" s="48">
        <v>0</v>
      </c>
      <c r="AM201" s="8">
        <f t="shared" si="111"/>
        <v>0.15858</v>
      </c>
      <c r="AN201" s="17">
        <f t="shared" si="112"/>
        <v>11.939</v>
      </c>
    </row>
    <row r="202" spans="1:40" x14ac:dyDescent="0.3">
      <c r="A202" s="4">
        <v>2019</v>
      </c>
      <c r="B202" s="65" t="s">
        <v>6</v>
      </c>
      <c r="C202" s="49">
        <v>0</v>
      </c>
      <c r="D202" s="15">
        <v>0</v>
      </c>
      <c r="E202" s="48">
        <v>0</v>
      </c>
      <c r="F202" s="49">
        <v>0</v>
      </c>
      <c r="G202" s="15">
        <v>0</v>
      </c>
      <c r="H202" s="48">
        <v>0</v>
      </c>
      <c r="I202" s="49">
        <v>0</v>
      </c>
      <c r="J202" s="15">
        <v>0</v>
      </c>
      <c r="K202" s="48">
        <v>0</v>
      </c>
      <c r="L202" s="49">
        <v>0</v>
      </c>
      <c r="M202" s="15">
        <v>0</v>
      </c>
      <c r="N202" s="48">
        <v>0</v>
      </c>
      <c r="O202" s="49">
        <v>0</v>
      </c>
      <c r="P202" s="15">
        <v>0</v>
      </c>
      <c r="Q202" s="48">
        <v>0</v>
      </c>
      <c r="R202" s="49">
        <v>0</v>
      </c>
      <c r="S202" s="15">
        <v>0</v>
      </c>
      <c r="T202" s="48">
        <v>0</v>
      </c>
      <c r="U202" s="49">
        <v>0</v>
      </c>
      <c r="V202" s="15">
        <v>0</v>
      </c>
      <c r="W202" s="48">
        <v>0</v>
      </c>
      <c r="X202" s="49">
        <v>0</v>
      </c>
      <c r="Y202" s="15">
        <v>0</v>
      </c>
      <c r="Z202" s="48">
        <v>0</v>
      </c>
      <c r="AA202" s="49">
        <v>0</v>
      </c>
      <c r="AB202" s="15">
        <v>0</v>
      </c>
      <c r="AC202" s="48">
        <v>0</v>
      </c>
      <c r="AD202" s="49">
        <v>0</v>
      </c>
      <c r="AE202" s="15">
        <v>0</v>
      </c>
      <c r="AF202" s="48">
        <v>0</v>
      </c>
      <c r="AG202" s="49">
        <v>0</v>
      </c>
      <c r="AH202" s="15">
        <v>0</v>
      </c>
      <c r="AI202" s="48">
        <v>0</v>
      </c>
      <c r="AJ202" s="49">
        <v>0</v>
      </c>
      <c r="AK202" s="15">
        <v>0</v>
      </c>
      <c r="AL202" s="48">
        <v>0</v>
      </c>
      <c r="AM202" s="8">
        <f t="shared" si="111"/>
        <v>0</v>
      </c>
      <c r="AN202" s="17">
        <f t="shared" si="112"/>
        <v>0</v>
      </c>
    </row>
    <row r="203" spans="1:40" x14ac:dyDescent="0.3">
      <c r="A203" s="4">
        <v>2019</v>
      </c>
      <c r="B203" s="65" t="s">
        <v>7</v>
      </c>
      <c r="C203" s="49">
        <v>0.08</v>
      </c>
      <c r="D203" s="15">
        <v>4.2300000000000004</v>
      </c>
      <c r="E203" s="48">
        <f t="shared" si="113"/>
        <v>52875.000000000007</v>
      </c>
      <c r="F203" s="49">
        <v>0</v>
      </c>
      <c r="G203" s="15">
        <v>0</v>
      </c>
      <c r="H203" s="48">
        <v>0</v>
      </c>
      <c r="I203" s="49">
        <v>0</v>
      </c>
      <c r="J203" s="15">
        <v>0</v>
      </c>
      <c r="K203" s="48">
        <v>0</v>
      </c>
      <c r="L203" s="49">
        <v>0</v>
      </c>
      <c r="M203" s="15">
        <v>0</v>
      </c>
      <c r="N203" s="48">
        <v>0</v>
      </c>
      <c r="O203" s="49">
        <v>0</v>
      </c>
      <c r="P203" s="15">
        <v>0</v>
      </c>
      <c r="Q203" s="48">
        <v>0</v>
      </c>
      <c r="R203" s="49">
        <v>0</v>
      </c>
      <c r="S203" s="15">
        <v>0</v>
      </c>
      <c r="T203" s="48">
        <v>0</v>
      </c>
      <c r="U203" s="49">
        <v>2E-3</v>
      </c>
      <c r="V203" s="15">
        <v>0.15</v>
      </c>
      <c r="W203" s="48">
        <f t="shared" ref="W203:W210" si="114">V203/U203*1000</f>
        <v>75000</v>
      </c>
      <c r="X203" s="49">
        <v>0</v>
      </c>
      <c r="Y203" s="15">
        <v>0</v>
      </c>
      <c r="Z203" s="48">
        <v>0</v>
      </c>
      <c r="AA203" s="49">
        <v>0</v>
      </c>
      <c r="AB203" s="15">
        <v>0</v>
      </c>
      <c r="AC203" s="48">
        <v>0</v>
      </c>
      <c r="AD203" s="49">
        <v>0</v>
      </c>
      <c r="AE203" s="15">
        <v>0</v>
      </c>
      <c r="AF203" s="48">
        <v>0</v>
      </c>
      <c r="AG203" s="49">
        <v>0</v>
      </c>
      <c r="AH203" s="15">
        <v>0</v>
      </c>
      <c r="AI203" s="48">
        <v>0</v>
      </c>
      <c r="AJ203" s="49">
        <v>0</v>
      </c>
      <c r="AK203" s="15">
        <v>0</v>
      </c>
      <c r="AL203" s="48">
        <v>0</v>
      </c>
      <c r="AM203" s="8">
        <f t="shared" si="111"/>
        <v>8.2000000000000003E-2</v>
      </c>
      <c r="AN203" s="17">
        <f t="shared" si="112"/>
        <v>4.3800000000000008</v>
      </c>
    </row>
    <row r="204" spans="1:40" x14ac:dyDescent="0.3">
      <c r="A204" s="4">
        <v>2019</v>
      </c>
      <c r="B204" s="65" t="s">
        <v>8</v>
      </c>
      <c r="C204" s="49">
        <v>6.4000000000000001E-2</v>
      </c>
      <c r="D204" s="15">
        <v>3.3839999999999999</v>
      </c>
      <c r="E204" s="48">
        <f t="shared" si="113"/>
        <v>52875</v>
      </c>
      <c r="F204" s="49">
        <v>0</v>
      </c>
      <c r="G204" s="15">
        <v>0</v>
      </c>
      <c r="H204" s="48">
        <v>0</v>
      </c>
      <c r="I204" s="49">
        <v>0</v>
      </c>
      <c r="J204" s="15">
        <v>0</v>
      </c>
      <c r="K204" s="48">
        <v>0</v>
      </c>
      <c r="L204" s="49">
        <v>0</v>
      </c>
      <c r="M204" s="15">
        <v>0</v>
      </c>
      <c r="N204" s="48">
        <v>0</v>
      </c>
      <c r="O204" s="49">
        <v>0</v>
      </c>
      <c r="P204" s="15">
        <v>0</v>
      </c>
      <c r="Q204" s="48">
        <v>0</v>
      </c>
      <c r="R204" s="49">
        <v>0</v>
      </c>
      <c r="S204" s="15">
        <v>0</v>
      </c>
      <c r="T204" s="48">
        <v>0</v>
      </c>
      <c r="U204" s="49">
        <v>5.0000000000000001E-3</v>
      </c>
      <c r="V204" s="15">
        <v>0.58599999999999997</v>
      </c>
      <c r="W204" s="48">
        <f t="shared" si="114"/>
        <v>117199.99999999999</v>
      </c>
      <c r="X204" s="49">
        <v>0</v>
      </c>
      <c r="Y204" s="15">
        <v>0</v>
      </c>
      <c r="Z204" s="48">
        <v>0</v>
      </c>
      <c r="AA204" s="49">
        <v>0</v>
      </c>
      <c r="AB204" s="15">
        <v>0</v>
      </c>
      <c r="AC204" s="48">
        <v>0</v>
      </c>
      <c r="AD204" s="49">
        <v>0</v>
      </c>
      <c r="AE204" s="15">
        <v>0</v>
      </c>
      <c r="AF204" s="48">
        <v>0</v>
      </c>
      <c r="AG204" s="49">
        <v>0</v>
      </c>
      <c r="AH204" s="15">
        <v>0</v>
      </c>
      <c r="AI204" s="48">
        <v>0</v>
      </c>
      <c r="AJ204" s="49">
        <v>0</v>
      </c>
      <c r="AK204" s="15">
        <v>0</v>
      </c>
      <c r="AL204" s="48">
        <v>0</v>
      </c>
      <c r="AM204" s="8">
        <f t="shared" si="111"/>
        <v>6.9000000000000006E-2</v>
      </c>
      <c r="AN204" s="17">
        <f t="shared" si="112"/>
        <v>3.9699999999999998</v>
      </c>
    </row>
    <row r="205" spans="1:40" x14ac:dyDescent="0.3">
      <c r="A205" s="4">
        <v>2019</v>
      </c>
      <c r="B205" s="65" t="s">
        <v>9</v>
      </c>
      <c r="C205" s="49">
        <v>0.128</v>
      </c>
      <c r="D205" s="15">
        <v>6.7679999999999998</v>
      </c>
      <c r="E205" s="48">
        <f t="shared" si="113"/>
        <v>52875</v>
      </c>
      <c r="F205" s="49">
        <v>0</v>
      </c>
      <c r="G205" s="15">
        <v>0</v>
      </c>
      <c r="H205" s="48">
        <v>0</v>
      </c>
      <c r="I205" s="49">
        <v>0</v>
      </c>
      <c r="J205" s="15">
        <v>0</v>
      </c>
      <c r="K205" s="48">
        <v>0</v>
      </c>
      <c r="L205" s="49">
        <v>0</v>
      </c>
      <c r="M205" s="15">
        <v>0</v>
      </c>
      <c r="N205" s="48">
        <v>0</v>
      </c>
      <c r="O205" s="49">
        <v>0</v>
      </c>
      <c r="P205" s="15">
        <v>0</v>
      </c>
      <c r="Q205" s="48">
        <v>0</v>
      </c>
      <c r="R205" s="49">
        <v>0</v>
      </c>
      <c r="S205" s="15">
        <v>0</v>
      </c>
      <c r="T205" s="48">
        <v>0</v>
      </c>
      <c r="U205" s="49">
        <v>0</v>
      </c>
      <c r="V205" s="15">
        <v>0</v>
      </c>
      <c r="W205" s="48">
        <v>0</v>
      </c>
      <c r="X205" s="49">
        <v>0</v>
      </c>
      <c r="Y205" s="15">
        <v>0</v>
      </c>
      <c r="Z205" s="48">
        <v>0</v>
      </c>
      <c r="AA205" s="49">
        <v>0</v>
      </c>
      <c r="AB205" s="15">
        <v>0</v>
      </c>
      <c r="AC205" s="48">
        <v>0</v>
      </c>
      <c r="AD205" s="49">
        <v>0</v>
      </c>
      <c r="AE205" s="15">
        <v>0</v>
      </c>
      <c r="AF205" s="48">
        <v>0</v>
      </c>
      <c r="AG205" s="49">
        <v>0</v>
      </c>
      <c r="AH205" s="15">
        <v>0</v>
      </c>
      <c r="AI205" s="48">
        <v>0</v>
      </c>
      <c r="AJ205" s="49">
        <v>0</v>
      </c>
      <c r="AK205" s="15">
        <v>0</v>
      </c>
      <c r="AL205" s="48">
        <v>0</v>
      </c>
      <c r="AM205" s="8">
        <f t="shared" si="111"/>
        <v>0.128</v>
      </c>
      <c r="AN205" s="17">
        <f t="shared" si="112"/>
        <v>6.7679999999999998</v>
      </c>
    </row>
    <row r="206" spans="1:40" x14ac:dyDescent="0.3">
      <c r="A206" s="4">
        <v>2019</v>
      </c>
      <c r="B206" s="65" t="s">
        <v>10</v>
      </c>
      <c r="C206" s="49">
        <v>9.6000000000000002E-2</v>
      </c>
      <c r="D206" s="15">
        <v>5.0759999999999996</v>
      </c>
      <c r="E206" s="48">
        <f t="shared" si="113"/>
        <v>52874.999999999993</v>
      </c>
      <c r="F206" s="49">
        <v>0</v>
      </c>
      <c r="G206" s="15">
        <v>0</v>
      </c>
      <c r="H206" s="48">
        <v>0</v>
      </c>
      <c r="I206" s="49">
        <v>0</v>
      </c>
      <c r="J206" s="15">
        <v>0</v>
      </c>
      <c r="K206" s="48">
        <v>0</v>
      </c>
      <c r="L206" s="49">
        <v>0</v>
      </c>
      <c r="M206" s="15">
        <v>0</v>
      </c>
      <c r="N206" s="48">
        <v>0</v>
      </c>
      <c r="O206" s="49">
        <v>0</v>
      </c>
      <c r="P206" s="15">
        <v>0</v>
      </c>
      <c r="Q206" s="48">
        <v>0</v>
      </c>
      <c r="R206" s="49">
        <v>0</v>
      </c>
      <c r="S206" s="15">
        <v>0</v>
      </c>
      <c r="T206" s="48">
        <v>0</v>
      </c>
      <c r="U206" s="49">
        <v>8.0000000000000002E-3</v>
      </c>
      <c r="V206" s="15">
        <v>0.44</v>
      </c>
      <c r="W206" s="48">
        <f t="shared" si="114"/>
        <v>55000</v>
      </c>
      <c r="X206" s="49">
        <v>0</v>
      </c>
      <c r="Y206" s="15">
        <v>0</v>
      </c>
      <c r="Z206" s="48">
        <v>0</v>
      </c>
      <c r="AA206" s="49">
        <v>0</v>
      </c>
      <c r="AB206" s="15">
        <v>0</v>
      </c>
      <c r="AC206" s="48">
        <v>0</v>
      </c>
      <c r="AD206" s="49">
        <v>0</v>
      </c>
      <c r="AE206" s="15">
        <v>0</v>
      </c>
      <c r="AF206" s="48">
        <v>0</v>
      </c>
      <c r="AG206" s="49">
        <v>0</v>
      </c>
      <c r="AH206" s="15">
        <v>0</v>
      </c>
      <c r="AI206" s="48">
        <v>0</v>
      </c>
      <c r="AJ206" s="49">
        <v>0</v>
      </c>
      <c r="AK206" s="15">
        <v>0</v>
      </c>
      <c r="AL206" s="48">
        <v>0</v>
      </c>
      <c r="AM206" s="8">
        <f t="shared" si="111"/>
        <v>0.10400000000000001</v>
      </c>
      <c r="AN206" s="17">
        <f t="shared" si="112"/>
        <v>5.516</v>
      </c>
    </row>
    <row r="207" spans="1:40" x14ac:dyDescent="0.3">
      <c r="A207" s="4">
        <v>2019</v>
      </c>
      <c r="B207" s="65" t="s">
        <v>11</v>
      </c>
      <c r="C207" s="49">
        <v>0.17599999999999999</v>
      </c>
      <c r="D207" s="15">
        <v>9.3059999999999992</v>
      </c>
      <c r="E207" s="48">
        <f t="shared" si="113"/>
        <v>52875</v>
      </c>
      <c r="F207" s="49">
        <v>0</v>
      </c>
      <c r="G207" s="15">
        <v>0</v>
      </c>
      <c r="H207" s="48">
        <v>0</v>
      </c>
      <c r="I207" s="49">
        <v>0</v>
      </c>
      <c r="J207" s="15">
        <v>0</v>
      </c>
      <c r="K207" s="48">
        <v>0</v>
      </c>
      <c r="L207" s="49">
        <v>0</v>
      </c>
      <c r="M207" s="15">
        <v>0</v>
      </c>
      <c r="N207" s="48">
        <v>0</v>
      </c>
      <c r="O207" s="49">
        <v>0</v>
      </c>
      <c r="P207" s="15">
        <v>0</v>
      </c>
      <c r="Q207" s="48">
        <v>0</v>
      </c>
      <c r="R207" s="49">
        <v>0</v>
      </c>
      <c r="S207" s="15">
        <v>0</v>
      </c>
      <c r="T207" s="48">
        <v>0</v>
      </c>
      <c r="U207" s="49">
        <v>3.2000000000000001E-2</v>
      </c>
      <c r="V207" s="15">
        <v>5.78</v>
      </c>
      <c r="W207" s="48">
        <f t="shared" si="114"/>
        <v>180625</v>
      </c>
      <c r="X207" s="49">
        <v>0</v>
      </c>
      <c r="Y207" s="15">
        <v>0</v>
      </c>
      <c r="Z207" s="48">
        <v>0</v>
      </c>
      <c r="AA207" s="49">
        <v>0</v>
      </c>
      <c r="AB207" s="15">
        <v>0</v>
      </c>
      <c r="AC207" s="48">
        <v>0</v>
      </c>
      <c r="AD207" s="49">
        <v>0</v>
      </c>
      <c r="AE207" s="15">
        <v>0</v>
      </c>
      <c r="AF207" s="48">
        <v>0</v>
      </c>
      <c r="AG207" s="49">
        <v>0</v>
      </c>
      <c r="AH207" s="15">
        <v>0</v>
      </c>
      <c r="AI207" s="48">
        <v>0</v>
      </c>
      <c r="AJ207" s="49">
        <v>0</v>
      </c>
      <c r="AK207" s="15">
        <v>0</v>
      </c>
      <c r="AL207" s="48">
        <v>0</v>
      </c>
      <c r="AM207" s="8">
        <f t="shared" si="111"/>
        <v>0.20799999999999999</v>
      </c>
      <c r="AN207" s="17">
        <f t="shared" si="112"/>
        <v>15.085999999999999</v>
      </c>
    </row>
    <row r="208" spans="1:40" x14ac:dyDescent="0.3">
      <c r="A208" s="4">
        <v>2019</v>
      </c>
      <c r="B208" s="65" t="s">
        <v>12</v>
      </c>
      <c r="C208" s="49">
        <v>6.4899999999999999E-2</v>
      </c>
      <c r="D208" s="15">
        <v>4.3099999999999996</v>
      </c>
      <c r="E208" s="48">
        <f t="shared" si="113"/>
        <v>66409.861325115562</v>
      </c>
      <c r="F208" s="49">
        <v>0</v>
      </c>
      <c r="G208" s="15">
        <v>0</v>
      </c>
      <c r="H208" s="48">
        <v>0</v>
      </c>
      <c r="I208" s="49">
        <v>3.7999999999999999E-2</v>
      </c>
      <c r="J208" s="15">
        <v>0.66700000000000004</v>
      </c>
      <c r="K208" s="48">
        <f t="shared" ref="K208" si="115">J208/I208*1000</f>
        <v>17552.63157894737</v>
      </c>
      <c r="L208" s="49">
        <v>0</v>
      </c>
      <c r="M208" s="15">
        <v>0</v>
      </c>
      <c r="N208" s="48">
        <v>0</v>
      </c>
      <c r="O208" s="49">
        <v>0</v>
      </c>
      <c r="P208" s="15">
        <v>0</v>
      </c>
      <c r="Q208" s="48">
        <v>0</v>
      </c>
      <c r="R208" s="49">
        <v>0</v>
      </c>
      <c r="S208" s="15">
        <v>0</v>
      </c>
      <c r="T208" s="48">
        <v>0</v>
      </c>
      <c r="U208" s="49">
        <v>0.03</v>
      </c>
      <c r="V208" s="15">
        <v>6.65</v>
      </c>
      <c r="W208" s="48">
        <f t="shared" si="114"/>
        <v>221666.66666666669</v>
      </c>
      <c r="X208" s="49">
        <v>0</v>
      </c>
      <c r="Y208" s="15">
        <v>0</v>
      </c>
      <c r="Z208" s="48">
        <v>0</v>
      </c>
      <c r="AA208" s="49">
        <v>0</v>
      </c>
      <c r="AB208" s="15">
        <v>0</v>
      </c>
      <c r="AC208" s="48">
        <v>0</v>
      </c>
      <c r="AD208" s="49">
        <v>0</v>
      </c>
      <c r="AE208" s="15">
        <v>0</v>
      </c>
      <c r="AF208" s="48">
        <v>0</v>
      </c>
      <c r="AG208" s="49">
        <v>0</v>
      </c>
      <c r="AH208" s="15">
        <v>0</v>
      </c>
      <c r="AI208" s="48">
        <v>0</v>
      </c>
      <c r="AJ208" s="49">
        <v>0</v>
      </c>
      <c r="AK208" s="15">
        <v>0</v>
      </c>
      <c r="AL208" s="48">
        <v>0</v>
      </c>
      <c r="AM208" s="8">
        <f t="shared" si="111"/>
        <v>0.13289999999999999</v>
      </c>
      <c r="AN208" s="17">
        <f t="shared" si="112"/>
        <v>11.627000000000001</v>
      </c>
    </row>
    <row r="209" spans="1:40" x14ac:dyDescent="0.3">
      <c r="A209" s="4">
        <v>2019</v>
      </c>
      <c r="B209" s="65" t="s">
        <v>13</v>
      </c>
      <c r="C209" s="49">
        <v>9.6000000000000002E-2</v>
      </c>
      <c r="D209" s="15">
        <v>5.0759999999999996</v>
      </c>
      <c r="E209" s="48">
        <f t="shared" si="113"/>
        <v>52874.999999999993</v>
      </c>
      <c r="F209" s="49">
        <v>0</v>
      </c>
      <c r="G209" s="15">
        <v>0</v>
      </c>
      <c r="H209" s="48">
        <v>0</v>
      </c>
      <c r="I209" s="49">
        <v>0</v>
      </c>
      <c r="J209" s="15">
        <v>0</v>
      </c>
      <c r="K209" s="48">
        <v>0</v>
      </c>
      <c r="L209" s="49">
        <v>0</v>
      </c>
      <c r="M209" s="15">
        <v>0</v>
      </c>
      <c r="N209" s="48">
        <v>0</v>
      </c>
      <c r="O209" s="49">
        <v>0</v>
      </c>
      <c r="P209" s="15">
        <v>0</v>
      </c>
      <c r="Q209" s="48">
        <v>0</v>
      </c>
      <c r="R209" s="49">
        <v>0</v>
      </c>
      <c r="S209" s="15">
        <v>0</v>
      </c>
      <c r="T209" s="48">
        <v>0</v>
      </c>
      <c r="U209" s="49">
        <v>0</v>
      </c>
      <c r="V209" s="15">
        <v>0</v>
      </c>
      <c r="W209" s="48">
        <v>0</v>
      </c>
      <c r="X209" s="49">
        <v>0</v>
      </c>
      <c r="Y209" s="15">
        <v>0</v>
      </c>
      <c r="Z209" s="48">
        <v>0</v>
      </c>
      <c r="AA209" s="49">
        <v>0</v>
      </c>
      <c r="AB209" s="15">
        <v>0</v>
      </c>
      <c r="AC209" s="48">
        <v>0</v>
      </c>
      <c r="AD209" s="49">
        <v>0</v>
      </c>
      <c r="AE209" s="15">
        <v>0</v>
      </c>
      <c r="AF209" s="48">
        <v>0</v>
      </c>
      <c r="AG209" s="49">
        <v>0</v>
      </c>
      <c r="AH209" s="15">
        <v>0</v>
      </c>
      <c r="AI209" s="48">
        <v>0</v>
      </c>
      <c r="AJ209" s="49">
        <v>0</v>
      </c>
      <c r="AK209" s="15">
        <v>0</v>
      </c>
      <c r="AL209" s="48">
        <v>0</v>
      </c>
      <c r="AM209" s="8">
        <f t="shared" si="111"/>
        <v>9.6000000000000002E-2</v>
      </c>
      <c r="AN209" s="17">
        <f t="shared" si="112"/>
        <v>5.0759999999999996</v>
      </c>
    </row>
    <row r="210" spans="1:40" x14ac:dyDescent="0.3">
      <c r="A210" s="4">
        <v>2019</v>
      </c>
      <c r="B210" s="65" t="s">
        <v>14</v>
      </c>
      <c r="C210" s="49">
        <v>0.14399999999999999</v>
      </c>
      <c r="D210" s="15">
        <v>7.6139999999999999</v>
      </c>
      <c r="E210" s="48">
        <f t="shared" si="113"/>
        <v>52875</v>
      </c>
      <c r="F210" s="49">
        <v>0</v>
      </c>
      <c r="G210" s="15">
        <v>0</v>
      </c>
      <c r="H210" s="48">
        <v>0</v>
      </c>
      <c r="I210" s="49">
        <v>0</v>
      </c>
      <c r="J210" s="15">
        <v>0</v>
      </c>
      <c r="K210" s="48">
        <v>0</v>
      </c>
      <c r="L210" s="49">
        <v>0</v>
      </c>
      <c r="M210" s="15">
        <v>0</v>
      </c>
      <c r="N210" s="48">
        <v>0</v>
      </c>
      <c r="O210" s="49">
        <v>0</v>
      </c>
      <c r="P210" s="15">
        <v>0</v>
      </c>
      <c r="Q210" s="48">
        <v>0</v>
      </c>
      <c r="R210" s="49">
        <v>0</v>
      </c>
      <c r="S210" s="15">
        <v>0</v>
      </c>
      <c r="T210" s="48">
        <v>0</v>
      </c>
      <c r="U210" s="49">
        <v>8.0000000000000002E-3</v>
      </c>
      <c r="V210" s="15">
        <v>0.44</v>
      </c>
      <c r="W210" s="48">
        <f t="shared" si="114"/>
        <v>55000</v>
      </c>
      <c r="X210" s="49">
        <v>0</v>
      </c>
      <c r="Y210" s="15">
        <v>0</v>
      </c>
      <c r="Z210" s="48">
        <v>0</v>
      </c>
      <c r="AA210" s="49">
        <v>0</v>
      </c>
      <c r="AB210" s="15">
        <v>0</v>
      </c>
      <c r="AC210" s="48">
        <v>0</v>
      </c>
      <c r="AD210" s="49">
        <v>0</v>
      </c>
      <c r="AE210" s="15">
        <v>0</v>
      </c>
      <c r="AF210" s="48">
        <v>0</v>
      </c>
      <c r="AG210" s="49">
        <v>0</v>
      </c>
      <c r="AH210" s="15">
        <v>0</v>
      </c>
      <c r="AI210" s="48">
        <v>0</v>
      </c>
      <c r="AJ210" s="49">
        <v>0</v>
      </c>
      <c r="AK210" s="15">
        <v>0</v>
      </c>
      <c r="AL210" s="48">
        <v>0</v>
      </c>
      <c r="AM210" s="8">
        <f t="shared" si="111"/>
        <v>0.152</v>
      </c>
      <c r="AN210" s="17">
        <f t="shared" si="112"/>
        <v>8.0540000000000003</v>
      </c>
    </row>
    <row r="211" spans="1:40" x14ac:dyDescent="0.3">
      <c r="A211" s="4">
        <v>2019</v>
      </c>
      <c r="B211" s="65" t="s">
        <v>15</v>
      </c>
      <c r="C211" s="49">
        <v>0.104</v>
      </c>
      <c r="D211" s="15">
        <v>5.4989999999999997</v>
      </c>
      <c r="E211" s="48">
        <f t="shared" si="113"/>
        <v>52875</v>
      </c>
      <c r="F211" s="49">
        <v>0</v>
      </c>
      <c r="G211" s="15">
        <v>0</v>
      </c>
      <c r="H211" s="48">
        <v>0</v>
      </c>
      <c r="I211" s="49">
        <v>0</v>
      </c>
      <c r="J211" s="15">
        <v>0</v>
      </c>
      <c r="K211" s="48">
        <v>0</v>
      </c>
      <c r="L211" s="49">
        <v>0</v>
      </c>
      <c r="M211" s="15">
        <v>0</v>
      </c>
      <c r="N211" s="48">
        <v>0</v>
      </c>
      <c r="O211" s="49">
        <v>0</v>
      </c>
      <c r="P211" s="15">
        <v>0</v>
      </c>
      <c r="Q211" s="48">
        <v>0</v>
      </c>
      <c r="R211" s="49">
        <v>0</v>
      </c>
      <c r="S211" s="15">
        <v>0</v>
      </c>
      <c r="T211" s="48">
        <v>0</v>
      </c>
      <c r="U211" s="49">
        <v>0</v>
      </c>
      <c r="V211" s="15">
        <v>0</v>
      </c>
      <c r="W211" s="48">
        <v>0</v>
      </c>
      <c r="X211" s="49">
        <v>0</v>
      </c>
      <c r="Y211" s="15">
        <v>0</v>
      </c>
      <c r="Z211" s="48">
        <v>0</v>
      </c>
      <c r="AA211" s="49">
        <v>0</v>
      </c>
      <c r="AB211" s="15">
        <v>0</v>
      </c>
      <c r="AC211" s="48">
        <v>0</v>
      </c>
      <c r="AD211" s="49">
        <v>0</v>
      </c>
      <c r="AE211" s="15">
        <v>0</v>
      </c>
      <c r="AF211" s="48">
        <v>0</v>
      </c>
      <c r="AG211" s="49">
        <v>0</v>
      </c>
      <c r="AH211" s="15">
        <v>0</v>
      </c>
      <c r="AI211" s="48">
        <v>0</v>
      </c>
      <c r="AJ211" s="49">
        <v>0</v>
      </c>
      <c r="AK211" s="15">
        <v>0</v>
      </c>
      <c r="AL211" s="48">
        <v>0</v>
      </c>
      <c r="AM211" s="8">
        <f t="shared" si="111"/>
        <v>0.104</v>
      </c>
      <c r="AN211" s="17">
        <f t="shared" si="112"/>
        <v>5.4989999999999997</v>
      </c>
    </row>
    <row r="212" spans="1:40" x14ac:dyDescent="0.3">
      <c r="A212" s="4">
        <v>2019</v>
      </c>
      <c r="B212" s="65" t="s">
        <v>16</v>
      </c>
      <c r="C212" s="49">
        <v>0.104</v>
      </c>
      <c r="D212" s="15">
        <v>5.4989999999999997</v>
      </c>
      <c r="E212" s="48">
        <f t="shared" si="113"/>
        <v>52875</v>
      </c>
      <c r="F212" s="49">
        <v>0</v>
      </c>
      <c r="G212" s="15">
        <v>0</v>
      </c>
      <c r="H212" s="48">
        <v>0</v>
      </c>
      <c r="I212" s="49">
        <v>0</v>
      </c>
      <c r="J212" s="15">
        <v>0</v>
      </c>
      <c r="K212" s="48">
        <v>0</v>
      </c>
      <c r="L212" s="49">
        <v>0</v>
      </c>
      <c r="M212" s="15">
        <v>0</v>
      </c>
      <c r="N212" s="48">
        <v>0</v>
      </c>
      <c r="O212" s="49">
        <v>0</v>
      </c>
      <c r="P212" s="15">
        <v>0</v>
      </c>
      <c r="Q212" s="48">
        <v>0</v>
      </c>
      <c r="R212" s="49">
        <v>0</v>
      </c>
      <c r="S212" s="15">
        <v>0</v>
      </c>
      <c r="T212" s="48">
        <v>0</v>
      </c>
      <c r="U212" s="49">
        <v>0</v>
      </c>
      <c r="V212" s="15">
        <v>0</v>
      </c>
      <c r="W212" s="48">
        <v>0</v>
      </c>
      <c r="X212" s="49">
        <v>0</v>
      </c>
      <c r="Y212" s="15">
        <v>0</v>
      </c>
      <c r="Z212" s="48">
        <v>0</v>
      </c>
      <c r="AA212" s="49">
        <v>0</v>
      </c>
      <c r="AB212" s="15">
        <v>0</v>
      </c>
      <c r="AC212" s="48">
        <v>0</v>
      </c>
      <c r="AD212" s="49">
        <v>0</v>
      </c>
      <c r="AE212" s="15">
        <v>0</v>
      </c>
      <c r="AF212" s="48">
        <v>0</v>
      </c>
      <c r="AG212" s="49">
        <v>0</v>
      </c>
      <c r="AH212" s="15">
        <v>0</v>
      </c>
      <c r="AI212" s="48">
        <v>0</v>
      </c>
      <c r="AJ212" s="49">
        <v>0</v>
      </c>
      <c r="AK212" s="15">
        <v>0</v>
      </c>
      <c r="AL212" s="48">
        <v>0</v>
      </c>
      <c r="AM212" s="8">
        <f t="shared" si="111"/>
        <v>0.104</v>
      </c>
      <c r="AN212" s="17">
        <f t="shared" si="112"/>
        <v>5.4989999999999997</v>
      </c>
    </row>
    <row r="213" spans="1:40" ht="15" thickBot="1" x14ac:dyDescent="0.35">
      <c r="A213" s="39"/>
      <c r="B213" s="66" t="s">
        <v>17</v>
      </c>
      <c r="C213" s="61">
        <f t="shared" ref="C213:D213" si="116">SUM(C201:C212)</f>
        <v>1.2154800000000001</v>
      </c>
      <c r="D213" s="40">
        <f t="shared" si="116"/>
        <v>68.701000000000008</v>
      </c>
      <c r="E213" s="62"/>
      <c r="F213" s="61">
        <f t="shared" ref="F213:G213" si="117">SUM(F201:F212)</f>
        <v>0</v>
      </c>
      <c r="G213" s="40">
        <f t="shared" si="117"/>
        <v>0</v>
      </c>
      <c r="H213" s="62"/>
      <c r="I213" s="61">
        <f t="shared" ref="I213:J213" si="118">SUM(I201:I212)</f>
        <v>3.7999999999999999E-2</v>
      </c>
      <c r="J213" s="40">
        <f t="shared" si="118"/>
        <v>0.66700000000000004</v>
      </c>
      <c r="K213" s="62"/>
      <c r="L213" s="61">
        <f t="shared" ref="L213:M213" si="119">SUM(L201:L212)</f>
        <v>0</v>
      </c>
      <c r="M213" s="40">
        <f t="shared" si="119"/>
        <v>0</v>
      </c>
      <c r="N213" s="62"/>
      <c r="O213" s="61">
        <f t="shared" ref="O213:P213" si="120">SUM(O201:O212)</f>
        <v>0</v>
      </c>
      <c r="P213" s="40">
        <f t="shared" si="120"/>
        <v>0</v>
      </c>
      <c r="Q213" s="62"/>
      <c r="R213" s="61">
        <f t="shared" ref="R213:S213" si="121">SUM(R201:R212)</f>
        <v>0</v>
      </c>
      <c r="S213" s="40">
        <f t="shared" si="121"/>
        <v>0</v>
      </c>
      <c r="T213" s="62"/>
      <c r="U213" s="61">
        <f t="shared" ref="U213:V213" si="122">SUM(U201:U212)</f>
        <v>8.4999999999999992E-2</v>
      </c>
      <c r="V213" s="40">
        <f t="shared" si="122"/>
        <v>14.046000000000001</v>
      </c>
      <c r="W213" s="62"/>
      <c r="X213" s="61">
        <f t="shared" ref="X213:Y213" si="123">SUM(X201:X212)</f>
        <v>0</v>
      </c>
      <c r="Y213" s="40">
        <f t="shared" si="123"/>
        <v>0</v>
      </c>
      <c r="Z213" s="62"/>
      <c r="AA213" s="61">
        <f t="shared" ref="AA213:AB213" si="124">SUM(AA201:AA212)</f>
        <v>0</v>
      </c>
      <c r="AB213" s="40">
        <f t="shared" si="124"/>
        <v>0</v>
      </c>
      <c r="AC213" s="62"/>
      <c r="AD213" s="61">
        <f t="shared" ref="AD213:AE213" si="125">SUM(AD201:AD212)</f>
        <v>0</v>
      </c>
      <c r="AE213" s="40">
        <f t="shared" si="125"/>
        <v>0</v>
      </c>
      <c r="AF213" s="62"/>
      <c r="AG213" s="61">
        <f t="shared" ref="AG213:AH213" si="126">SUM(AG201:AG212)</f>
        <v>0</v>
      </c>
      <c r="AH213" s="40">
        <f t="shared" si="126"/>
        <v>0</v>
      </c>
      <c r="AI213" s="62"/>
      <c r="AJ213" s="61">
        <f t="shared" ref="AJ213:AK213" si="127">SUM(AJ201:AJ212)</f>
        <v>0</v>
      </c>
      <c r="AK213" s="40">
        <f t="shared" si="127"/>
        <v>0</v>
      </c>
      <c r="AL213" s="62"/>
      <c r="AM213" s="41">
        <f t="shared" si="111"/>
        <v>1.3384800000000001</v>
      </c>
      <c r="AN213" s="42">
        <f t="shared" si="112"/>
        <v>83.414000000000016</v>
      </c>
    </row>
    <row r="214" spans="1:40" x14ac:dyDescent="0.3">
      <c r="A214" s="57">
        <v>2020</v>
      </c>
      <c r="B214" s="58" t="s">
        <v>5</v>
      </c>
      <c r="C214" s="47">
        <v>0.12</v>
      </c>
      <c r="D214" s="9">
        <v>6.3449999999999998</v>
      </c>
      <c r="E214" s="48">
        <f t="shared" ref="E214:E217" si="128">D214/C214*1000</f>
        <v>52875</v>
      </c>
      <c r="F214" s="49">
        <v>0</v>
      </c>
      <c r="G214" s="15">
        <v>0</v>
      </c>
      <c r="H214" s="48">
        <v>0</v>
      </c>
      <c r="I214" s="49">
        <v>0</v>
      </c>
      <c r="J214" s="15">
        <v>0</v>
      </c>
      <c r="K214" s="48">
        <v>0</v>
      </c>
      <c r="L214" s="49">
        <v>0</v>
      </c>
      <c r="M214" s="15">
        <v>0</v>
      </c>
      <c r="N214" s="48">
        <v>0</v>
      </c>
      <c r="O214" s="49">
        <v>0</v>
      </c>
      <c r="P214" s="15">
        <v>0</v>
      </c>
      <c r="Q214" s="48">
        <v>0</v>
      </c>
      <c r="R214" s="49">
        <v>0</v>
      </c>
      <c r="S214" s="15">
        <v>0</v>
      </c>
      <c r="T214" s="48">
        <v>0</v>
      </c>
      <c r="U214" s="49">
        <v>0</v>
      </c>
      <c r="V214" s="15">
        <v>0</v>
      </c>
      <c r="W214" s="48">
        <v>0</v>
      </c>
      <c r="X214" s="49">
        <v>0</v>
      </c>
      <c r="Y214" s="15">
        <v>0</v>
      </c>
      <c r="Z214" s="48">
        <v>0</v>
      </c>
      <c r="AA214" s="49">
        <v>0</v>
      </c>
      <c r="AB214" s="15">
        <v>0</v>
      </c>
      <c r="AC214" s="48">
        <v>0</v>
      </c>
      <c r="AD214" s="49">
        <v>0</v>
      </c>
      <c r="AE214" s="15">
        <v>0</v>
      </c>
      <c r="AF214" s="48">
        <v>0</v>
      </c>
      <c r="AG214" s="49">
        <v>0</v>
      </c>
      <c r="AH214" s="15">
        <v>0</v>
      </c>
      <c r="AI214" s="48">
        <v>0</v>
      </c>
      <c r="AJ214" s="49">
        <v>0</v>
      </c>
      <c r="AK214" s="15">
        <v>0</v>
      </c>
      <c r="AL214" s="48">
        <v>0</v>
      </c>
      <c r="AM214" s="8">
        <f t="shared" ref="AM214:AM220" si="129">SUM(AJ214,AG214,C214+U214+R214+O214+AA214+F214+X214+I214)+AD214+L214</f>
        <v>0.12</v>
      </c>
      <c r="AN214" s="17">
        <f t="shared" ref="AN214:AN220" si="130">SUM(AK214,AH214,D214+V214+S214+P214+AB214+G214+Y214+J214)+AE214+M214</f>
        <v>6.3449999999999998</v>
      </c>
    </row>
    <row r="215" spans="1:40" x14ac:dyDescent="0.3">
      <c r="A215" s="57">
        <v>2020</v>
      </c>
      <c r="B215" s="58" t="s">
        <v>6</v>
      </c>
      <c r="C215" s="49">
        <v>0</v>
      </c>
      <c r="D215" s="15">
        <v>0</v>
      </c>
      <c r="E215" s="48">
        <v>0</v>
      </c>
      <c r="F215" s="49">
        <v>0</v>
      </c>
      <c r="G215" s="15">
        <v>0</v>
      </c>
      <c r="H215" s="48">
        <v>0</v>
      </c>
      <c r="I215" s="49">
        <v>0</v>
      </c>
      <c r="J215" s="15">
        <v>0</v>
      </c>
      <c r="K215" s="48">
        <v>0</v>
      </c>
      <c r="L215" s="49">
        <v>0</v>
      </c>
      <c r="M215" s="15">
        <v>0</v>
      </c>
      <c r="N215" s="48">
        <v>0</v>
      </c>
      <c r="O215" s="49">
        <v>0</v>
      </c>
      <c r="P215" s="15">
        <v>0</v>
      </c>
      <c r="Q215" s="48">
        <v>0</v>
      </c>
      <c r="R215" s="49">
        <v>0</v>
      </c>
      <c r="S215" s="15">
        <v>0</v>
      </c>
      <c r="T215" s="48">
        <v>0</v>
      </c>
      <c r="U215" s="49">
        <v>0</v>
      </c>
      <c r="V215" s="15">
        <v>0</v>
      </c>
      <c r="W215" s="48">
        <v>0</v>
      </c>
      <c r="X215" s="49">
        <v>0</v>
      </c>
      <c r="Y215" s="15">
        <v>0</v>
      </c>
      <c r="Z215" s="48">
        <v>0</v>
      </c>
      <c r="AA215" s="49">
        <v>0</v>
      </c>
      <c r="AB215" s="15">
        <v>0</v>
      </c>
      <c r="AC215" s="48">
        <v>0</v>
      </c>
      <c r="AD215" s="49">
        <v>0</v>
      </c>
      <c r="AE215" s="15">
        <v>0</v>
      </c>
      <c r="AF215" s="48">
        <v>0</v>
      </c>
      <c r="AG215" s="49">
        <v>0</v>
      </c>
      <c r="AH215" s="15">
        <v>0</v>
      </c>
      <c r="AI215" s="48">
        <v>0</v>
      </c>
      <c r="AJ215" s="49">
        <v>0</v>
      </c>
      <c r="AK215" s="15">
        <v>0</v>
      </c>
      <c r="AL215" s="48">
        <v>0</v>
      </c>
      <c r="AM215" s="8">
        <f t="shared" si="129"/>
        <v>0</v>
      </c>
      <c r="AN215" s="17">
        <f t="shared" si="130"/>
        <v>0</v>
      </c>
    </row>
    <row r="216" spans="1:40" x14ac:dyDescent="0.3">
      <c r="A216" s="57">
        <v>2020</v>
      </c>
      <c r="B216" s="58" t="s">
        <v>7</v>
      </c>
      <c r="C216" s="47">
        <v>0.152</v>
      </c>
      <c r="D216" s="9">
        <v>8.0370000000000008</v>
      </c>
      <c r="E216" s="48">
        <f t="shared" si="128"/>
        <v>52875.000000000007</v>
      </c>
      <c r="F216" s="49">
        <v>0</v>
      </c>
      <c r="G216" s="15">
        <v>0</v>
      </c>
      <c r="H216" s="48">
        <v>0</v>
      </c>
      <c r="I216" s="49">
        <v>0</v>
      </c>
      <c r="J216" s="15">
        <v>0</v>
      </c>
      <c r="K216" s="48">
        <v>0</v>
      </c>
      <c r="L216" s="49">
        <v>0</v>
      </c>
      <c r="M216" s="15">
        <v>0</v>
      </c>
      <c r="N216" s="48">
        <v>0</v>
      </c>
      <c r="O216" s="49">
        <v>0</v>
      </c>
      <c r="P216" s="15">
        <v>0</v>
      </c>
      <c r="Q216" s="48">
        <v>0</v>
      </c>
      <c r="R216" s="49">
        <v>0</v>
      </c>
      <c r="S216" s="15">
        <v>0</v>
      </c>
      <c r="T216" s="48">
        <v>0</v>
      </c>
      <c r="U216" s="49">
        <v>0</v>
      </c>
      <c r="V216" s="15">
        <v>0</v>
      </c>
      <c r="W216" s="48">
        <v>0</v>
      </c>
      <c r="X216" s="49">
        <v>0</v>
      </c>
      <c r="Y216" s="15">
        <v>0</v>
      </c>
      <c r="Z216" s="48">
        <v>0</v>
      </c>
      <c r="AA216" s="49">
        <v>0</v>
      </c>
      <c r="AB216" s="15">
        <v>0</v>
      </c>
      <c r="AC216" s="48">
        <v>0</v>
      </c>
      <c r="AD216" s="49">
        <v>0</v>
      </c>
      <c r="AE216" s="15">
        <v>0</v>
      </c>
      <c r="AF216" s="48">
        <v>0</v>
      </c>
      <c r="AG216" s="49">
        <v>0</v>
      </c>
      <c r="AH216" s="15">
        <v>0</v>
      </c>
      <c r="AI216" s="48">
        <v>0</v>
      </c>
      <c r="AJ216" s="49">
        <v>0</v>
      </c>
      <c r="AK216" s="15">
        <v>0</v>
      </c>
      <c r="AL216" s="48">
        <v>0</v>
      </c>
      <c r="AM216" s="8">
        <f t="shared" si="129"/>
        <v>0.152</v>
      </c>
      <c r="AN216" s="17">
        <f t="shared" si="130"/>
        <v>8.0370000000000008</v>
      </c>
    </row>
    <row r="217" spans="1:40" x14ac:dyDescent="0.3">
      <c r="A217" s="57">
        <v>2020</v>
      </c>
      <c r="B217" s="58" t="s">
        <v>8</v>
      </c>
      <c r="C217" s="47">
        <v>7.1999999999999995E-2</v>
      </c>
      <c r="D217" s="9">
        <v>3.8069999999999999</v>
      </c>
      <c r="E217" s="48">
        <f t="shared" si="128"/>
        <v>52875</v>
      </c>
      <c r="F217" s="49">
        <v>0</v>
      </c>
      <c r="G217" s="15">
        <v>0</v>
      </c>
      <c r="H217" s="48">
        <v>0</v>
      </c>
      <c r="I217" s="49">
        <v>0</v>
      </c>
      <c r="J217" s="15">
        <v>0</v>
      </c>
      <c r="K217" s="48">
        <v>0</v>
      </c>
      <c r="L217" s="49">
        <v>0</v>
      </c>
      <c r="M217" s="15">
        <v>0</v>
      </c>
      <c r="N217" s="48">
        <v>0</v>
      </c>
      <c r="O217" s="49">
        <v>0</v>
      </c>
      <c r="P217" s="15">
        <v>0</v>
      </c>
      <c r="Q217" s="48">
        <v>0</v>
      </c>
      <c r="R217" s="49">
        <v>0</v>
      </c>
      <c r="S217" s="15">
        <v>0</v>
      </c>
      <c r="T217" s="48">
        <v>0</v>
      </c>
      <c r="U217" s="49">
        <v>0</v>
      </c>
      <c r="V217" s="15">
        <v>0</v>
      </c>
      <c r="W217" s="48">
        <v>0</v>
      </c>
      <c r="X217" s="49">
        <v>0</v>
      </c>
      <c r="Y217" s="15">
        <v>0</v>
      </c>
      <c r="Z217" s="48">
        <v>0</v>
      </c>
      <c r="AA217" s="49">
        <v>0</v>
      </c>
      <c r="AB217" s="15">
        <v>0</v>
      </c>
      <c r="AC217" s="48">
        <v>0</v>
      </c>
      <c r="AD217" s="49">
        <v>0</v>
      </c>
      <c r="AE217" s="15">
        <v>0</v>
      </c>
      <c r="AF217" s="48">
        <v>0</v>
      </c>
      <c r="AG217" s="49">
        <v>0</v>
      </c>
      <c r="AH217" s="15">
        <v>0</v>
      </c>
      <c r="AI217" s="48">
        <v>0</v>
      </c>
      <c r="AJ217" s="49">
        <v>0</v>
      </c>
      <c r="AK217" s="15">
        <v>0</v>
      </c>
      <c r="AL217" s="48">
        <v>0</v>
      </c>
      <c r="AM217" s="8">
        <f t="shared" si="129"/>
        <v>7.1999999999999995E-2</v>
      </c>
      <c r="AN217" s="17">
        <f t="shared" si="130"/>
        <v>3.8069999999999999</v>
      </c>
    </row>
    <row r="218" spans="1:40" x14ac:dyDescent="0.3">
      <c r="A218" s="57">
        <v>2020</v>
      </c>
      <c r="B218" s="48" t="s">
        <v>9</v>
      </c>
      <c r="C218" s="47">
        <v>0.28000000000000003</v>
      </c>
      <c r="D218" s="9">
        <v>14.805</v>
      </c>
      <c r="E218" s="48">
        <f t="shared" ref="E218:AL225" si="131">IF(C218=0,0,D218/C218*1000)</f>
        <v>52874.999999999993</v>
      </c>
      <c r="F218" s="47">
        <v>0</v>
      </c>
      <c r="G218" s="9">
        <v>0</v>
      </c>
      <c r="H218" s="48">
        <f t="shared" si="131"/>
        <v>0</v>
      </c>
      <c r="I218" s="47">
        <v>0</v>
      </c>
      <c r="J218" s="9">
        <v>0</v>
      </c>
      <c r="K218" s="48">
        <f t="shared" si="131"/>
        <v>0</v>
      </c>
      <c r="L218" s="47">
        <v>0</v>
      </c>
      <c r="M218" s="9">
        <v>0</v>
      </c>
      <c r="N218" s="48">
        <f t="shared" ref="N218:N225" si="132">IF(L218=0,0,M218/L218*1000)</f>
        <v>0</v>
      </c>
      <c r="O218" s="47">
        <v>0</v>
      </c>
      <c r="P218" s="9">
        <v>0</v>
      </c>
      <c r="Q218" s="48">
        <f t="shared" si="131"/>
        <v>0</v>
      </c>
      <c r="R218" s="47">
        <v>0</v>
      </c>
      <c r="S218" s="9">
        <v>0</v>
      </c>
      <c r="T218" s="48">
        <f t="shared" si="131"/>
        <v>0</v>
      </c>
      <c r="U218" s="47">
        <v>0</v>
      </c>
      <c r="V218" s="9">
        <v>0</v>
      </c>
      <c r="W218" s="48">
        <f t="shared" si="131"/>
        <v>0</v>
      </c>
      <c r="X218" s="47">
        <v>0</v>
      </c>
      <c r="Y218" s="9">
        <v>0</v>
      </c>
      <c r="Z218" s="48">
        <f t="shared" si="131"/>
        <v>0</v>
      </c>
      <c r="AA218" s="47">
        <v>0</v>
      </c>
      <c r="AB218" s="9">
        <v>0</v>
      </c>
      <c r="AC218" s="48">
        <f t="shared" si="131"/>
        <v>0</v>
      </c>
      <c r="AD218" s="47">
        <v>0</v>
      </c>
      <c r="AE218" s="9">
        <v>0</v>
      </c>
      <c r="AF218" s="48">
        <f t="shared" ref="AF218:AF225" si="133">IF(AD218=0,0,AE218/AD218*1000)</f>
        <v>0</v>
      </c>
      <c r="AG218" s="47">
        <v>0</v>
      </c>
      <c r="AH218" s="9">
        <v>0</v>
      </c>
      <c r="AI218" s="48">
        <f t="shared" si="131"/>
        <v>0</v>
      </c>
      <c r="AJ218" s="47">
        <v>0</v>
      </c>
      <c r="AK218" s="9">
        <v>0</v>
      </c>
      <c r="AL218" s="48">
        <f t="shared" si="131"/>
        <v>0</v>
      </c>
      <c r="AM218" s="8">
        <f t="shared" si="129"/>
        <v>0.28000000000000003</v>
      </c>
      <c r="AN218" s="17">
        <f t="shared" si="130"/>
        <v>14.805</v>
      </c>
    </row>
    <row r="219" spans="1:40" x14ac:dyDescent="0.3">
      <c r="A219" s="57">
        <v>2020</v>
      </c>
      <c r="B219" s="58" t="s">
        <v>10</v>
      </c>
      <c r="C219" s="47">
        <v>0.2</v>
      </c>
      <c r="D219" s="9">
        <v>10.574999999999999</v>
      </c>
      <c r="E219" s="48">
        <f t="shared" si="131"/>
        <v>52874.999999999993</v>
      </c>
      <c r="F219" s="47">
        <v>0</v>
      </c>
      <c r="G219" s="9">
        <v>0</v>
      </c>
      <c r="H219" s="48">
        <f t="shared" si="131"/>
        <v>0</v>
      </c>
      <c r="I219" s="47">
        <v>0</v>
      </c>
      <c r="J219" s="9">
        <v>0</v>
      </c>
      <c r="K219" s="48">
        <f t="shared" si="131"/>
        <v>0</v>
      </c>
      <c r="L219" s="47">
        <v>0</v>
      </c>
      <c r="M219" s="9">
        <v>0</v>
      </c>
      <c r="N219" s="48">
        <f t="shared" si="132"/>
        <v>0</v>
      </c>
      <c r="O219" s="47">
        <v>0</v>
      </c>
      <c r="P219" s="9">
        <v>0</v>
      </c>
      <c r="Q219" s="48">
        <f t="shared" si="131"/>
        <v>0</v>
      </c>
      <c r="R219" s="47">
        <v>0</v>
      </c>
      <c r="S219" s="9">
        <v>0</v>
      </c>
      <c r="T219" s="48">
        <f t="shared" si="131"/>
        <v>0</v>
      </c>
      <c r="U219" s="47">
        <v>0</v>
      </c>
      <c r="V219" s="9">
        <v>0</v>
      </c>
      <c r="W219" s="48">
        <f t="shared" si="131"/>
        <v>0</v>
      </c>
      <c r="X219" s="47">
        <v>0</v>
      </c>
      <c r="Y219" s="9">
        <v>0</v>
      </c>
      <c r="Z219" s="48">
        <f t="shared" si="131"/>
        <v>0</v>
      </c>
      <c r="AA219" s="47">
        <v>0</v>
      </c>
      <c r="AB219" s="9">
        <v>0</v>
      </c>
      <c r="AC219" s="48">
        <f t="shared" si="131"/>
        <v>0</v>
      </c>
      <c r="AD219" s="47">
        <v>0</v>
      </c>
      <c r="AE219" s="9">
        <v>0</v>
      </c>
      <c r="AF219" s="48">
        <f t="shared" si="133"/>
        <v>0</v>
      </c>
      <c r="AG219" s="47">
        <v>0</v>
      </c>
      <c r="AH219" s="9">
        <v>0</v>
      </c>
      <c r="AI219" s="48">
        <f t="shared" si="131"/>
        <v>0</v>
      </c>
      <c r="AJ219" s="47">
        <v>0</v>
      </c>
      <c r="AK219" s="9">
        <v>0</v>
      </c>
      <c r="AL219" s="48">
        <f t="shared" si="131"/>
        <v>0</v>
      </c>
      <c r="AM219" s="8">
        <f t="shared" si="129"/>
        <v>0.2</v>
      </c>
      <c r="AN219" s="17">
        <f t="shared" si="130"/>
        <v>10.574999999999999</v>
      </c>
    </row>
    <row r="220" spans="1:40" x14ac:dyDescent="0.3">
      <c r="A220" s="57">
        <v>2020</v>
      </c>
      <c r="B220" s="58" t="s">
        <v>11</v>
      </c>
      <c r="C220" s="47">
        <v>0.192</v>
      </c>
      <c r="D220" s="9">
        <v>10.151999999999999</v>
      </c>
      <c r="E220" s="48">
        <f t="shared" si="131"/>
        <v>52874.999999999993</v>
      </c>
      <c r="F220" s="47">
        <v>0</v>
      </c>
      <c r="G220" s="9">
        <v>0</v>
      </c>
      <c r="H220" s="48">
        <f t="shared" si="131"/>
        <v>0</v>
      </c>
      <c r="I220" s="47">
        <v>0</v>
      </c>
      <c r="J220" s="9">
        <v>0</v>
      </c>
      <c r="K220" s="48">
        <f t="shared" si="131"/>
        <v>0</v>
      </c>
      <c r="L220" s="47">
        <v>0</v>
      </c>
      <c r="M220" s="9">
        <v>0</v>
      </c>
      <c r="N220" s="48">
        <f t="shared" si="132"/>
        <v>0</v>
      </c>
      <c r="O220" s="47">
        <v>0</v>
      </c>
      <c r="P220" s="9">
        <v>0</v>
      </c>
      <c r="Q220" s="48">
        <f t="shared" si="131"/>
        <v>0</v>
      </c>
      <c r="R220" s="47">
        <v>0</v>
      </c>
      <c r="S220" s="9">
        <v>0</v>
      </c>
      <c r="T220" s="48">
        <f t="shared" si="131"/>
        <v>0</v>
      </c>
      <c r="U220" s="47">
        <v>1.9199999999999998E-2</v>
      </c>
      <c r="V220" s="9">
        <v>0.49</v>
      </c>
      <c r="W220" s="48">
        <f t="shared" si="131"/>
        <v>25520.833333333336</v>
      </c>
      <c r="X220" s="47">
        <v>0</v>
      </c>
      <c r="Y220" s="9">
        <v>0</v>
      </c>
      <c r="Z220" s="48">
        <f t="shared" si="131"/>
        <v>0</v>
      </c>
      <c r="AA220" s="47">
        <v>0</v>
      </c>
      <c r="AB220" s="9">
        <v>0</v>
      </c>
      <c r="AC220" s="48">
        <f t="shared" si="131"/>
        <v>0</v>
      </c>
      <c r="AD220" s="47">
        <v>0</v>
      </c>
      <c r="AE220" s="9">
        <v>0</v>
      </c>
      <c r="AF220" s="48">
        <f t="shared" si="133"/>
        <v>0</v>
      </c>
      <c r="AG220" s="47">
        <v>0</v>
      </c>
      <c r="AH220" s="9">
        <v>0</v>
      </c>
      <c r="AI220" s="48">
        <f t="shared" si="131"/>
        <v>0</v>
      </c>
      <c r="AJ220" s="47">
        <v>0</v>
      </c>
      <c r="AK220" s="9">
        <v>0</v>
      </c>
      <c r="AL220" s="48">
        <f t="shared" si="131"/>
        <v>0</v>
      </c>
      <c r="AM220" s="8">
        <f t="shared" si="129"/>
        <v>0.2112</v>
      </c>
      <c r="AN220" s="17">
        <f t="shared" si="130"/>
        <v>10.641999999999999</v>
      </c>
    </row>
    <row r="221" spans="1:40" x14ac:dyDescent="0.3">
      <c r="A221" s="57">
        <v>2020</v>
      </c>
      <c r="B221" s="58" t="s">
        <v>12</v>
      </c>
      <c r="C221" s="74">
        <v>0.184</v>
      </c>
      <c r="D221" s="75">
        <v>9.7289999999999992</v>
      </c>
      <c r="E221" s="48">
        <f t="shared" si="131"/>
        <v>52875</v>
      </c>
      <c r="F221" s="47">
        <v>0</v>
      </c>
      <c r="G221" s="9">
        <v>0</v>
      </c>
      <c r="H221" s="48">
        <f t="shared" si="131"/>
        <v>0</v>
      </c>
      <c r="I221" s="47">
        <v>0</v>
      </c>
      <c r="J221" s="9">
        <v>0</v>
      </c>
      <c r="K221" s="48">
        <f t="shared" si="131"/>
        <v>0</v>
      </c>
      <c r="L221" s="74">
        <v>1.2E-2</v>
      </c>
      <c r="M221" s="75">
        <v>0.318</v>
      </c>
      <c r="N221" s="48">
        <f t="shared" si="132"/>
        <v>26500</v>
      </c>
      <c r="O221" s="47">
        <v>0</v>
      </c>
      <c r="P221" s="9">
        <v>0</v>
      </c>
      <c r="Q221" s="48">
        <f t="shared" si="131"/>
        <v>0</v>
      </c>
      <c r="R221" s="47">
        <v>0</v>
      </c>
      <c r="S221" s="9">
        <v>0</v>
      </c>
      <c r="T221" s="48">
        <f t="shared" si="131"/>
        <v>0</v>
      </c>
      <c r="U221" s="47">
        <v>0</v>
      </c>
      <c r="V221" s="9">
        <v>0</v>
      </c>
      <c r="W221" s="48">
        <f t="shared" si="131"/>
        <v>0</v>
      </c>
      <c r="X221" s="47">
        <v>0</v>
      </c>
      <c r="Y221" s="9">
        <v>0</v>
      </c>
      <c r="Z221" s="48">
        <f t="shared" si="131"/>
        <v>0</v>
      </c>
      <c r="AA221" s="47">
        <v>0</v>
      </c>
      <c r="AB221" s="9">
        <v>0</v>
      </c>
      <c r="AC221" s="48">
        <f t="shared" si="131"/>
        <v>0</v>
      </c>
      <c r="AD221" s="74">
        <v>1.4539999999999999E-2</v>
      </c>
      <c r="AE221" s="75">
        <v>1.153</v>
      </c>
      <c r="AF221" s="48">
        <f t="shared" si="133"/>
        <v>79298.486932599728</v>
      </c>
      <c r="AG221" s="47">
        <v>0</v>
      </c>
      <c r="AH221" s="9">
        <v>0</v>
      </c>
      <c r="AI221" s="48">
        <f t="shared" si="131"/>
        <v>0</v>
      </c>
      <c r="AJ221" s="47">
        <v>0</v>
      </c>
      <c r="AK221" s="9">
        <v>0</v>
      </c>
      <c r="AL221" s="48">
        <f t="shared" si="131"/>
        <v>0</v>
      </c>
      <c r="AM221" s="8">
        <f>SUM(AJ221,AG221,C221+U221+R221+O221+AA221+F221+X221+I221)+AD221+L221</f>
        <v>0.21054</v>
      </c>
      <c r="AN221" s="17">
        <f>SUM(AK221,AH221,D221+V221+S221+P221+AB221+G221+Y221+J221)+AE221+M221</f>
        <v>11.2</v>
      </c>
    </row>
    <row r="222" spans="1:40" x14ac:dyDescent="0.3">
      <c r="A222" s="57">
        <v>2020</v>
      </c>
      <c r="B222" s="58" t="s">
        <v>13</v>
      </c>
      <c r="C222" s="76">
        <v>0.60512999999999995</v>
      </c>
      <c r="D222" s="77">
        <v>29.474</v>
      </c>
      <c r="E222" s="48">
        <f t="shared" si="131"/>
        <v>48706.889428717805</v>
      </c>
      <c r="F222" s="47">
        <v>0</v>
      </c>
      <c r="G222" s="9">
        <v>0</v>
      </c>
      <c r="H222" s="48">
        <f t="shared" si="131"/>
        <v>0</v>
      </c>
      <c r="I222" s="47">
        <v>0</v>
      </c>
      <c r="J222" s="9">
        <v>0</v>
      </c>
      <c r="K222" s="48">
        <f t="shared" si="131"/>
        <v>0</v>
      </c>
      <c r="L222" s="76">
        <v>0.90600000000000003</v>
      </c>
      <c r="M222" s="77">
        <v>28.728000000000002</v>
      </c>
      <c r="N222" s="48">
        <f t="shared" si="132"/>
        <v>31708.609271523179</v>
      </c>
      <c r="O222" s="47">
        <v>0</v>
      </c>
      <c r="P222" s="9">
        <v>0</v>
      </c>
      <c r="Q222" s="48">
        <f t="shared" si="131"/>
        <v>0</v>
      </c>
      <c r="R222" s="47">
        <v>0</v>
      </c>
      <c r="S222" s="9">
        <v>0</v>
      </c>
      <c r="T222" s="48">
        <f t="shared" si="131"/>
        <v>0</v>
      </c>
      <c r="U222" s="47">
        <v>0</v>
      </c>
      <c r="V222" s="9">
        <v>0</v>
      </c>
      <c r="W222" s="48">
        <f t="shared" si="131"/>
        <v>0</v>
      </c>
      <c r="X222" s="47">
        <v>0</v>
      </c>
      <c r="Y222" s="9">
        <v>0</v>
      </c>
      <c r="Z222" s="48">
        <f t="shared" si="131"/>
        <v>0</v>
      </c>
      <c r="AA222" s="47">
        <v>0</v>
      </c>
      <c r="AB222" s="9">
        <v>0</v>
      </c>
      <c r="AC222" s="48">
        <f t="shared" si="131"/>
        <v>0</v>
      </c>
      <c r="AD222" s="47">
        <v>0</v>
      </c>
      <c r="AE222" s="9">
        <v>0</v>
      </c>
      <c r="AF222" s="48">
        <f t="shared" si="133"/>
        <v>0</v>
      </c>
      <c r="AG222" s="47">
        <v>0</v>
      </c>
      <c r="AH222" s="9">
        <v>0</v>
      </c>
      <c r="AI222" s="48">
        <f t="shared" si="131"/>
        <v>0</v>
      </c>
      <c r="AJ222" s="47">
        <v>0</v>
      </c>
      <c r="AK222" s="9">
        <v>0</v>
      </c>
      <c r="AL222" s="48">
        <f t="shared" si="131"/>
        <v>0</v>
      </c>
      <c r="AM222" s="8">
        <f t="shared" ref="AM222:AM233" si="134">SUM(AJ222,AG222,C222+U222+R222+O222+AA222+F222+X222+I222)+AD222+L222</f>
        <v>1.5111300000000001</v>
      </c>
      <c r="AN222" s="17">
        <f t="shared" ref="AN222:AN233" si="135">SUM(AK222,AH222,D222+V222+S222+P222+AB222+G222+Y222+J222)+AE222+M222</f>
        <v>58.201999999999998</v>
      </c>
    </row>
    <row r="223" spans="1:40" x14ac:dyDescent="0.3">
      <c r="A223" s="57">
        <v>2020</v>
      </c>
      <c r="B223" s="58" t="s">
        <v>14</v>
      </c>
      <c r="C223" s="10">
        <v>0.20799999999999999</v>
      </c>
      <c r="D223" s="78">
        <v>10.997999999999999</v>
      </c>
      <c r="E223" s="48">
        <f t="shared" si="131"/>
        <v>52875</v>
      </c>
      <c r="F223" s="47">
        <v>0</v>
      </c>
      <c r="G223" s="9">
        <v>0</v>
      </c>
      <c r="H223" s="48">
        <f t="shared" si="131"/>
        <v>0</v>
      </c>
      <c r="I223" s="47">
        <v>0</v>
      </c>
      <c r="J223" s="9">
        <v>0</v>
      </c>
      <c r="K223" s="48">
        <f t="shared" si="131"/>
        <v>0</v>
      </c>
      <c r="L223" s="47">
        <v>0</v>
      </c>
      <c r="M223" s="9">
        <v>0</v>
      </c>
      <c r="N223" s="48">
        <f t="shared" si="132"/>
        <v>0</v>
      </c>
      <c r="O223" s="47">
        <v>0</v>
      </c>
      <c r="P223" s="9">
        <v>0</v>
      </c>
      <c r="Q223" s="48">
        <f t="shared" si="131"/>
        <v>0</v>
      </c>
      <c r="R223" s="47">
        <v>0</v>
      </c>
      <c r="S223" s="9">
        <v>0</v>
      </c>
      <c r="T223" s="48">
        <f t="shared" si="131"/>
        <v>0</v>
      </c>
      <c r="U223" s="10">
        <v>8.0000000000000002E-3</v>
      </c>
      <c r="V223" s="78">
        <v>0.44</v>
      </c>
      <c r="W223" s="48">
        <f t="shared" si="131"/>
        <v>55000</v>
      </c>
      <c r="X223" s="47">
        <v>0</v>
      </c>
      <c r="Y223" s="9">
        <v>0</v>
      </c>
      <c r="Z223" s="48">
        <f t="shared" si="131"/>
        <v>0</v>
      </c>
      <c r="AA223" s="47">
        <v>0</v>
      </c>
      <c r="AB223" s="9">
        <v>0</v>
      </c>
      <c r="AC223" s="48">
        <f t="shared" si="131"/>
        <v>0</v>
      </c>
      <c r="AD223" s="47">
        <v>0</v>
      </c>
      <c r="AE223" s="9">
        <v>0</v>
      </c>
      <c r="AF223" s="48">
        <f t="shared" si="133"/>
        <v>0</v>
      </c>
      <c r="AG223" s="47">
        <v>0</v>
      </c>
      <c r="AH223" s="9">
        <v>0</v>
      </c>
      <c r="AI223" s="48">
        <f t="shared" si="131"/>
        <v>0</v>
      </c>
      <c r="AJ223" s="47">
        <v>0</v>
      </c>
      <c r="AK223" s="9">
        <v>0</v>
      </c>
      <c r="AL223" s="48">
        <f t="shared" si="131"/>
        <v>0</v>
      </c>
      <c r="AM223" s="8">
        <f t="shared" si="134"/>
        <v>0.216</v>
      </c>
      <c r="AN223" s="17">
        <f t="shared" si="135"/>
        <v>11.437999999999999</v>
      </c>
    </row>
    <row r="224" spans="1:40" x14ac:dyDescent="0.3">
      <c r="A224" s="57">
        <v>2020</v>
      </c>
      <c r="B224" s="48" t="s">
        <v>15</v>
      </c>
      <c r="C224" s="79">
        <v>0.104</v>
      </c>
      <c r="D224" s="9">
        <v>5.4989999999999997</v>
      </c>
      <c r="E224" s="48">
        <f t="shared" si="131"/>
        <v>52875</v>
      </c>
      <c r="F224" s="47">
        <v>0</v>
      </c>
      <c r="G224" s="9">
        <v>0</v>
      </c>
      <c r="H224" s="48">
        <f t="shared" si="131"/>
        <v>0</v>
      </c>
      <c r="I224" s="47">
        <v>0</v>
      </c>
      <c r="J224" s="9">
        <v>0</v>
      </c>
      <c r="K224" s="48">
        <f t="shared" si="131"/>
        <v>0</v>
      </c>
      <c r="L224" s="47">
        <v>0</v>
      </c>
      <c r="M224" s="9">
        <v>0</v>
      </c>
      <c r="N224" s="48">
        <f t="shared" si="132"/>
        <v>0</v>
      </c>
      <c r="O224" s="47">
        <v>0</v>
      </c>
      <c r="P224" s="9">
        <v>0</v>
      </c>
      <c r="Q224" s="48">
        <f t="shared" si="131"/>
        <v>0</v>
      </c>
      <c r="R224" s="47">
        <v>0</v>
      </c>
      <c r="S224" s="9">
        <v>0</v>
      </c>
      <c r="T224" s="48">
        <f t="shared" si="131"/>
        <v>0</v>
      </c>
      <c r="U224" s="47">
        <v>0</v>
      </c>
      <c r="V224" s="9">
        <v>0</v>
      </c>
      <c r="W224" s="48">
        <f t="shared" si="131"/>
        <v>0</v>
      </c>
      <c r="X224" s="47">
        <v>0</v>
      </c>
      <c r="Y224" s="9">
        <v>0</v>
      </c>
      <c r="Z224" s="48">
        <f t="shared" si="131"/>
        <v>0</v>
      </c>
      <c r="AA224" s="47">
        <v>0</v>
      </c>
      <c r="AB224" s="9">
        <v>0</v>
      </c>
      <c r="AC224" s="48">
        <f t="shared" si="131"/>
        <v>0</v>
      </c>
      <c r="AD224" s="47">
        <v>0</v>
      </c>
      <c r="AE224" s="9">
        <v>0</v>
      </c>
      <c r="AF224" s="48">
        <f t="shared" si="133"/>
        <v>0</v>
      </c>
      <c r="AG224" s="47">
        <v>0</v>
      </c>
      <c r="AH224" s="9">
        <v>0</v>
      </c>
      <c r="AI224" s="48">
        <f t="shared" si="131"/>
        <v>0</v>
      </c>
      <c r="AJ224" s="47">
        <v>0</v>
      </c>
      <c r="AK224" s="9">
        <v>0</v>
      </c>
      <c r="AL224" s="48">
        <f t="shared" si="131"/>
        <v>0</v>
      </c>
      <c r="AM224" s="8">
        <f t="shared" si="134"/>
        <v>0.104</v>
      </c>
      <c r="AN224" s="17">
        <f t="shared" si="135"/>
        <v>5.4989999999999997</v>
      </c>
    </row>
    <row r="225" spans="1:40" x14ac:dyDescent="0.3">
      <c r="A225" s="57">
        <v>2020</v>
      </c>
      <c r="B225" s="58" t="s">
        <v>16</v>
      </c>
      <c r="C225" s="79">
        <v>0.17599999999999999</v>
      </c>
      <c r="D225" s="9">
        <v>9.4090000000000007</v>
      </c>
      <c r="E225" s="48">
        <f t="shared" si="131"/>
        <v>53460.227272727279</v>
      </c>
      <c r="F225" s="47">
        <v>0</v>
      </c>
      <c r="G225" s="9">
        <v>0</v>
      </c>
      <c r="H225" s="48">
        <f t="shared" si="131"/>
        <v>0</v>
      </c>
      <c r="I225" s="47">
        <v>0</v>
      </c>
      <c r="J225" s="9">
        <v>0</v>
      </c>
      <c r="K225" s="48">
        <f t="shared" si="131"/>
        <v>0</v>
      </c>
      <c r="L225" s="47">
        <v>0</v>
      </c>
      <c r="M225" s="9">
        <v>0</v>
      </c>
      <c r="N225" s="48">
        <f t="shared" si="132"/>
        <v>0</v>
      </c>
      <c r="O225" s="47">
        <v>0</v>
      </c>
      <c r="P225" s="9">
        <v>0</v>
      </c>
      <c r="Q225" s="48">
        <f t="shared" si="131"/>
        <v>0</v>
      </c>
      <c r="R225" s="47">
        <v>0</v>
      </c>
      <c r="S225" s="9">
        <v>0</v>
      </c>
      <c r="T225" s="48">
        <f t="shared" si="131"/>
        <v>0</v>
      </c>
      <c r="U225" s="47">
        <v>0</v>
      </c>
      <c r="V225" s="9">
        <v>0</v>
      </c>
      <c r="W225" s="48">
        <f t="shared" si="131"/>
        <v>0</v>
      </c>
      <c r="X225" s="47">
        <v>0</v>
      </c>
      <c r="Y225" s="9">
        <v>0</v>
      </c>
      <c r="Z225" s="48">
        <f t="shared" si="131"/>
        <v>0</v>
      </c>
      <c r="AA225" s="47">
        <v>0</v>
      </c>
      <c r="AB225" s="9">
        <v>0</v>
      </c>
      <c r="AC225" s="48">
        <f t="shared" si="131"/>
        <v>0</v>
      </c>
      <c r="AD225" s="47">
        <v>0</v>
      </c>
      <c r="AE225" s="9">
        <v>0</v>
      </c>
      <c r="AF225" s="48">
        <f t="shared" si="133"/>
        <v>0</v>
      </c>
      <c r="AG225" s="47">
        <v>0</v>
      </c>
      <c r="AH225" s="9">
        <v>0</v>
      </c>
      <c r="AI225" s="48">
        <f t="shared" si="131"/>
        <v>0</v>
      </c>
      <c r="AJ225" s="47">
        <v>0</v>
      </c>
      <c r="AK225" s="9">
        <v>0</v>
      </c>
      <c r="AL225" s="48">
        <f t="shared" si="131"/>
        <v>0</v>
      </c>
      <c r="AM225" s="8">
        <f t="shared" si="134"/>
        <v>0.17599999999999999</v>
      </c>
      <c r="AN225" s="17">
        <f t="shared" si="135"/>
        <v>9.4090000000000007</v>
      </c>
    </row>
    <row r="226" spans="1:40" ht="15" thickBot="1" x14ac:dyDescent="0.35">
      <c r="A226" s="69"/>
      <c r="B226" s="70" t="s">
        <v>17</v>
      </c>
      <c r="C226" s="71">
        <f t="shared" ref="C226:D226" si="136">SUM(C214:C225)</f>
        <v>2.2931300000000001</v>
      </c>
      <c r="D226" s="72">
        <f t="shared" si="136"/>
        <v>118.83000000000001</v>
      </c>
      <c r="E226" s="73"/>
      <c r="F226" s="71">
        <f t="shared" ref="F226:G226" si="137">SUM(F214:F225)</f>
        <v>0</v>
      </c>
      <c r="G226" s="72">
        <f t="shared" si="137"/>
        <v>0</v>
      </c>
      <c r="H226" s="73"/>
      <c r="I226" s="71">
        <f t="shared" ref="I226:J226" si="138">SUM(I214:I225)</f>
        <v>0</v>
      </c>
      <c r="J226" s="72">
        <f t="shared" si="138"/>
        <v>0</v>
      </c>
      <c r="K226" s="73"/>
      <c r="L226" s="71">
        <f t="shared" ref="L226:M226" si="139">SUM(L214:L225)</f>
        <v>0.91800000000000004</v>
      </c>
      <c r="M226" s="72">
        <f t="shared" si="139"/>
        <v>29.046000000000003</v>
      </c>
      <c r="N226" s="73"/>
      <c r="O226" s="71">
        <f t="shared" ref="O226:P226" si="140">SUM(O214:O225)</f>
        <v>0</v>
      </c>
      <c r="P226" s="72">
        <f t="shared" si="140"/>
        <v>0</v>
      </c>
      <c r="Q226" s="73"/>
      <c r="R226" s="71">
        <f t="shared" ref="R226:S226" si="141">SUM(R214:R225)</f>
        <v>0</v>
      </c>
      <c r="S226" s="72">
        <f t="shared" si="141"/>
        <v>0</v>
      </c>
      <c r="T226" s="73"/>
      <c r="U226" s="71">
        <f t="shared" ref="U226:V226" si="142">SUM(U214:U225)</f>
        <v>2.7199999999999998E-2</v>
      </c>
      <c r="V226" s="72">
        <f t="shared" si="142"/>
        <v>0.92999999999999994</v>
      </c>
      <c r="W226" s="73"/>
      <c r="X226" s="71">
        <f t="shared" ref="X226:Y226" si="143">SUM(X214:X225)</f>
        <v>0</v>
      </c>
      <c r="Y226" s="72">
        <f t="shared" si="143"/>
        <v>0</v>
      </c>
      <c r="Z226" s="73"/>
      <c r="AA226" s="71">
        <f t="shared" ref="AA226:AB226" si="144">SUM(AA214:AA225)</f>
        <v>0</v>
      </c>
      <c r="AB226" s="72">
        <f t="shared" si="144"/>
        <v>0</v>
      </c>
      <c r="AC226" s="73"/>
      <c r="AD226" s="71">
        <f t="shared" ref="AD226:AE226" si="145">SUM(AD214:AD225)</f>
        <v>1.4539999999999999E-2</v>
      </c>
      <c r="AE226" s="72">
        <f t="shared" si="145"/>
        <v>1.153</v>
      </c>
      <c r="AF226" s="73"/>
      <c r="AG226" s="71">
        <f t="shared" ref="AG226:AH226" si="146">SUM(AG214:AG225)</f>
        <v>0</v>
      </c>
      <c r="AH226" s="72">
        <f t="shared" si="146"/>
        <v>0</v>
      </c>
      <c r="AI226" s="73"/>
      <c r="AJ226" s="71">
        <f t="shared" ref="AJ226:AK226" si="147">SUM(AJ214:AJ225)</f>
        <v>0</v>
      </c>
      <c r="AK226" s="72">
        <f t="shared" si="147"/>
        <v>0</v>
      </c>
      <c r="AL226" s="73"/>
      <c r="AM226" s="41">
        <f t="shared" si="134"/>
        <v>3.2528700000000006</v>
      </c>
      <c r="AN226" s="42">
        <f t="shared" si="135"/>
        <v>149.95900000000003</v>
      </c>
    </row>
    <row r="227" spans="1:40" x14ac:dyDescent="0.3">
      <c r="A227" s="57">
        <v>2021</v>
      </c>
      <c r="B227" s="58" t="s">
        <v>5</v>
      </c>
      <c r="C227" s="79">
        <v>0.16800000000000001</v>
      </c>
      <c r="D227" s="9">
        <v>9.1519999999999992</v>
      </c>
      <c r="E227" s="48">
        <f>IF(C227=0,0,D227/C227*1000)</f>
        <v>54476.190476190466</v>
      </c>
      <c r="F227" s="47">
        <v>0</v>
      </c>
      <c r="G227" s="9">
        <v>0</v>
      </c>
      <c r="H227" s="48">
        <f t="shared" ref="H227:H238" si="148">IF(F227=0,0,G227/F227*1000)</f>
        <v>0</v>
      </c>
      <c r="I227" s="47">
        <v>0</v>
      </c>
      <c r="J227" s="9">
        <v>0</v>
      </c>
      <c r="K227" s="48">
        <f t="shared" ref="K227:K238" si="149">IF(I227=0,0,J227/I227*1000)</f>
        <v>0</v>
      </c>
      <c r="L227" s="47">
        <v>0</v>
      </c>
      <c r="M227" s="9">
        <v>0</v>
      </c>
      <c r="N227" s="48">
        <f t="shared" ref="N227:N238" si="150">IF(L227=0,0,M227/L227*1000)</f>
        <v>0</v>
      </c>
      <c r="O227" s="47">
        <v>0</v>
      </c>
      <c r="P227" s="9">
        <v>0</v>
      </c>
      <c r="Q227" s="48">
        <f t="shared" ref="Q227:Q238" si="151">IF(O227=0,0,P227/O227*1000)</f>
        <v>0</v>
      </c>
      <c r="R227" s="47">
        <v>0</v>
      </c>
      <c r="S227" s="9">
        <v>0</v>
      </c>
      <c r="T227" s="48">
        <f t="shared" ref="T227:T238" si="152">IF(R227=0,0,S227/R227*1000)</f>
        <v>0</v>
      </c>
      <c r="U227" s="79">
        <v>8.0000000000000002E-3</v>
      </c>
      <c r="V227" s="9">
        <v>0.45300000000000001</v>
      </c>
      <c r="W227" s="48">
        <f t="shared" ref="W227:W238" si="153">IF(U227=0,0,V227/U227*1000)</f>
        <v>56625</v>
      </c>
      <c r="X227" s="47">
        <v>0</v>
      </c>
      <c r="Y227" s="9">
        <v>0</v>
      </c>
      <c r="Z227" s="48">
        <f t="shared" ref="Z227:Z238" si="154">IF(X227=0,0,Y227/X227*1000)</f>
        <v>0</v>
      </c>
      <c r="AA227" s="47">
        <v>0</v>
      </c>
      <c r="AB227" s="9">
        <v>0</v>
      </c>
      <c r="AC227" s="48">
        <f t="shared" ref="AC227:AC238" si="155">IF(AA227=0,0,AB227/AA227*1000)</f>
        <v>0</v>
      </c>
      <c r="AD227" s="47">
        <v>0</v>
      </c>
      <c r="AE227" s="9">
        <v>0</v>
      </c>
      <c r="AF227" s="48">
        <f t="shared" ref="AF227:AF238" si="156">IF(AD227=0,0,AE227/AD227*1000)</f>
        <v>0</v>
      </c>
      <c r="AG227" s="47">
        <v>0</v>
      </c>
      <c r="AH227" s="9">
        <v>0</v>
      </c>
      <c r="AI227" s="48">
        <f t="shared" ref="AI227:AI238" si="157">IF(AG227=0,0,AH227/AG227*1000)</f>
        <v>0</v>
      </c>
      <c r="AJ227" s="47">
        <v>0</v>
      </c>
      <c r="AK227" s="9">
        <v>0</v>
      </c>
      <c r="AL227" s="48">
        <f t="shared" ref="AL227:AL238" si="158">IF(AJ227=0,0,AK227/AJ227*1000)</f>
        <v>0</v>
      </c>
      <c r="AM227" s="8">
        <f t="shared" si="134"/>
        <v>0.17600000000000002</v>
      </c>
      <c r="AN227" s="17">
        <f t="shared" si="135"/>
        <v>9.6049999999999986</v>
      </c>
    </row>
    <row r="228" spans="1:40" x14ac:dyDescent="0.3">
      <c r="A228" s="57">
        <v>2021</v>
      </c>
      <c r="B228" s="58" t="s">
        <v>6</v>
      </c>
      <c r="C228" s="79">
        <v>18.37577426015141</v>
      </c>
      <c r="D228" s="9">
        <v>4.359</v>
      </c>
      <c r="E228" s="48">
        <f t="shared" ref="E228:E229" si="159">IF(C228=0,0,D228/C228*1000)</f>
        <v>237.21449438202251</v>
      </c>
      <c r="F228" s="47">
        <v>0</v>
      </c>
      <c r="G228" s="9">
        <v>0</v>
      </c>
      <c r="H228" s="48">
        <f t="shared" si="148"/>
        <v>0</v>
      </c>
      <c r="I228" s="47">
        <v>0</v>
      </c>
      <c r="J228" s="9">
        <v>0</v>
      </c>
      <c r="K228" s="48">
        <f t="shared" si="149"/>
        <v>0</v>
      </c>
      <c r="L228" s="47">
        <v>0</v>
      </c>
      <c r="M228" s="9">
        <v>0</v>
      </c>
      <c r="N228" s="48">
        <f t="shared" si="150"/>
        <v>0</v>
      </c>
      <c r="O228" s="47">
        <v>0</v>
      </c>
      <c r="P228" s="9">
        <v>0</v>
      </c>
      <c r="Q228" s="48">
        <f t="shared" si="151"/>
        <v>0</v>
      </c>
      <c r="R228" s="47">
        <v>0</v>
      </c>
      <c r="S228" s="9">
        <v>0</v>
      </c>
      <c r="T228" s="48">
        <f t="shared" si="152"/>
        <v>0</v>
      </c>
      <c r="U228" s="47">
        <v>0</v>
      </c>
      <c r="V228" s="9">
        <v>0</v>
      </c>
      <c r="W228" s="48">
        <f t="shared" si="153"/>
        <v>0</v>
      </c>
      <c r="X228" s="47">
        <v>0</v>
      </c>
      <c r="Y228" s="9">
        <v>0</v>
      </c>
      <c r="Z228" s="48">
        <f t="shared" si="154"/>
        <v>0</v>
      </c>
      <c r="AA228" s="47">
        <v>0</v>
      </c>
      <c r="AB228" s="9">
        <v>0</v>
      </c>
      <c r="AC228" s="48">
        <f t="shared" si="155"/>
        <v>0</v>
      </c>
      <c r="AD228" s="47">
        <v>0</v>
      </c>
      <c r="AE228" s="9">
        <v>0</v>
      </c>
      <c r="AF228" s="48">
        <f t="shared" si="156"/>
        <v>0</v>
      </c>
      <c r="AG228" s="47">
        <v>0</v>
      </c>
      <c r="AH228" s="9">
        <v>0</v>
      </c>
      <c r="AI228" s="48">
        <f t="shared" si="157"/>
        <v>0</v>
      </c>
      <c r="AJ228" s="47">
        <v>0</v>
      </c>
      <c r="AK228" s="9">
        <v>0</v>
      </c>
      <c r="AL228" s="48">
        <f t="shared" si="158"/>
        <v>0</v>
      </c>
      <c r="AM228" s="8">
        <f t="shared" si="134"/>
        <v>18.37577426015141</v>
      </c>
      <c r="AN228" s="17">
        <f t="shared" si="135"/>
        <v>4.359</v>
      </c>
    </row>
    <row r="229" spans="1:40" x14ac:dyDescent="0.3">
      <c r="A229" s="57">
        <v>2021</v>
      </c>
      <c r="B229" s="58" t="s">
        <v>7</v>
      </c>
      <c r="C229" s="79">
        <v>9.7200000000000009E-2</v>
      </c>
      <c r="D229" s="9">
        <v>5.2320000000000002</v>
      </c>
      <c r="E229" s="48">
        <f t="shared" si="159"/>
        <v>53827.160493827156</v>
      </c>
      <c r="F229" s="47">
        <v>0</v>
      </c>
      <c r="G229" s="9">
        <v>0</v>
      </c>
      <c r="H229" s="48">
        <f t="shared" si="148"/>
        <v>0</v>
      </c>
      <c r="I229" s="47">
        <v>0</v>
      </c>
      <c r="J229" s="9">
        <v>0</v>
      </c>
      <c r="K229" s="48">
        <f t="shared" si="149"/>
        <v>0</v>
      </c>
      <c r="L229" s="47">
        <v>0</v>
      </c>
      <c r="M229" s="9">
        <v>0</v>
      </c>
      <c r="N229" s="48">
        <f t="shared" si="150"/>
        <v>0</v>
      </c>
      <c r="O229" s="47">
        <v>0</v>
      </c>
      <c r="P229" s="9">
        <v>0</v>
      </c>
      <c r="Q229" s="48">
        <f t="shared" si="151"/>
        <v>0</v>
      </c>
      <c r="R229" s="47">
        <v>0</v>
      </c>
      <c r="S229" s="9">
        <v>0</v>
      </c>
      <c r="T229" s="48">
        <f t="shared" si="152"/>
        <v>0</v>
      </c>
      <c r="U229" s="47">
        <v>0</v>
      </c>
      <c r="V229" s="9">
        <v>0</v>
      </c>
      <c r="W229" s="48">
        <f t="shared" si="153"/>
        <v>0</v>
      </c>
      <c r="X229" s="47">
        <v>0</v>
      </c>
      <c r="Y229" s="9">
        <v>0</v>
      </c>
      <c r="Z229" s="48">
        <f t="shared" si="154"/>
        <v>0</v>
      </c>
      <c r="AA229" s="47">
        <v>0</v>
      </c>
      <c r="AB229" s="9">
        <v>0</v>
      </c>
      <c r="AC229" s="48">
        <f t="shared" si="155"/>
        <v>0</v>
      </c>
      <c r="AD229" s="47">
        <v>0</v>
      </c>
      <c r="AE229" s="9">
        <v>0</v>
      </c>
      <c r="AF229" s="48">
        <f t="shared" si="156"/>
        <v>0</v>
      </c>
      <c r="AG229" s="47">
        <v>0</v>
      </c>
      <c r="AH229" s="9">
        <v>0</v>
      </c>
      <c r="AI229" s="48">
        <f t="shared" si="157"/>
        <v>0</v>
      </c>
      <c r="AJ229" s="47">
        <v>0</v>
      </c>
      <c r="AK229" s="9">
        <v>0</v>
      </c>
      <c r="AL229" s="48">
        <f t="shared" si="158"/>
        <v>0</v>
      </c>
      <c r="AM229" s="8">
        <f t="shared" si="134"/>
        <v>9.7200000000000009E-2</v>
      </c>
      <c r="AN229" s="17">
        <f t="shared" si="135"/>
        <v>5.2320000000000002</v>
      </c>
    </row>
    <row r="230" spans="1:40" x14ac:dyDescent="0.3">
      <c r="A230" s="57">
        <v>2021</v>
      </c>
      <c r="B230" s="58" t="s">
        <v>8</v>
      </c>
      <c r="C230" s="76">
        <v>8.1000000000000003E-2</v>
      </c>
      <c r="D230" s="77">
        <v>4.3600000000000003</v>
      </c>
      <c r="E230" s="48">
        <f>IF(C230=0,0,D230/C230*1000)</f>
        <v>53827.160493827163</v>
      </c>
      <c r="F230" s="47">
        <v>0</v>
      </c>
      <c r="G230" s="9">
        <v>0</v>
      </c>
      <c r="H230" s="48">
        <f t="shared" si="148"/>
        <v>0</v>
      </c>
      <c r="I230" s="47">
        <v>0</v>
      </c>
      <c r="J230" s="9">
        <v>0</v>
      </c>
      <c r="K230" s="48">
        <f t="shared" si="149"/>
        <v>0</v>
      </c>
      <c r="L230" s="47">
        <v>0</v>
      </c>
      <c r="M230" s="9">
        <v>0</v>
      </c>
      <c r="N230" s="48">
        <f t="shared" si="150"/>
        <v>0</v>
      </c>
      <c r="O230" s="47">
        <v>0</v>
      </c>
      <c r="P230" s="9">
        <v>0</v>
      </c>
      <c r="Q230" s="48">
        <f t="shared" si="151"/>
        <v>0</v>
      </c>
      <c r="R230" s="47">
        <v>0</v>
      </c>
      <c r="S230" s="9">
        <v>0</v>
      </c>
      <c r="T230" s="48">
        <f t="shared" si="152"/>
        <v>0</v>
      </c>
      <c r="U230" s="47">
        <v>0</v>
      </c>
      <c r="V230" s="9">
        <v>0</v>
      </c>
      <c r="W230" s="48">
        <f t="shared" si="153"/>
        <v>0</v>
      </c>
      <c r="X230" s="47">
        <v>0</v>
      </c>
      <c r="Y230" s="9">
        <v>0</v>
      </c>
      <c r="Z230" s="48">
        <f t="shared" si="154"/>
        <v>0</v>
      </c>
      <c r="AA230" s="47">
        <v>0</v>
      </c>
      <c r="AB230" s="9">
        <v>0</v>
      </c>
      <c r="AC230" s="48">
        <f t="shared" si="155"/>
        <v>0</v>
      </c>
      <c r="AD230" s="47">
        <v>0</v>
      </c>
      <c r="AE230" s="9">
        <v>0</v>
      </c>
      <c r="AF230" s="48">
        <f t="shared" si="156"/>
        <v>0</v>
      </c>
      <c r="AG230" s="47">
        <v>0</v>
      </c>
      <c r="AH230" s="9">
        <v>0</v>
      </c>
      <c r="AI230" s="48">
        <f t="shared" si="157"/>
        <v>0</v>
      </c>
      <c r="AJ230" s="47">
        <v>0</v>
      </c>
      <c r="AK230" s="9">
        <v>0</v>
      </c>
      <c r="AL230" s="48">
        <f t="shared" si="158"/>
        <v>0</v>
      </c>
      <c r="AM230" s="8">
        <f t="shared" si="134"/>
        <v>8.1000000000000003E-2</v>
      </c>
      <c r="AN230" s="17">
        <f t="shared" si="135"/>
        <v>4.3600000000000003</v>
      </c>
    </row>
    <row r="231" spans="1:40" x14ac:dyDescent="0.3">
      <c r="A231" s="57">
        <v>2021</v>
      </c>
      <c r="B231" s="48" t="s">
        <v>9</v>
      </c>
      <c r="C231" s="80">
        <v>0.14580000000000001</v>
      </c>
      <c r="D231" s="81">
        <v>7.8470000000000004</v>
      </c>
      <c r="E231" s="48">
        <f t="shared" ref="E231:E238" si="160">IF(C231=0,0,D231/C231*1000)</f>
        <v>53820.301783264746</v>
      </c>
      <c r="F231" s="47">
        <v>0</v>
      </c>
      <c r="G231" s="9">
        <v>0</v>
      </c>
      <c r="H231" s="48">
        <f t="shared" si="148"/>
        <v>0</v>
      </c>
      <c r="I231" s="47">
        <v>0</v>
      </c>
      <c r="J231" s="9">
        <v>0</v>
      </c>
      <c r="K231" s="48">
        <f t="shared" si="149"/>
        <v>0</v>
      </c>
      <c r="L231" s="47">
        <v>0</v>
      </c>
      <c r="M231" s="9">
        <v>0</v>
      </c>
      <c r="N231" s="48">
        <f t="shared" si="150"/>
        <v>0</v>
      </c>
      <c r="O231" s="47">
        <v>0</v>
      </c>
      <c r="P231" s="9">
        <v>0</v>
      </c>
      <c r="Q231" s="48">
        <f t="shared" si="151"/>
        <v>0</v>
      </c>
      <c r="R231" s="47">
        <v>0</v>
      </c>
      <c r="S231" s="9">
        <v>0</v>
      </c>
      <c r="T231" s="48">
        <f t="shared" si="152"/>
        <v>0</v>
      </c>
      <c r="U231" s="80">
        <v>1.6199999999999999E-2</v>
      </c>
      <c r="V231" s="81">
        <v>0.90600000000000003</v>
      </c>
      <c r="W231" s="48">
        <f t="shared" si="153"/>
        <v>55925.925925925934</v>
      </c>
      <c r="X231" s="47">
        <v>0</v>
      </c>
      <c r="Y231" s="9">
        <v>0</v>
      </c>
      <c r="Z231" s="48">
        <f t="shared" si="154"/>
        <v>0</v>
      </c>
      <c r="AA231" s="47">
        <v>0</v>
      </c>
      <c r="AB231" s="9">
        <v>0</v>
      </c>
      <c r="AC231" s="48">
        <f t="shared" si="155"/>
        <v>0</v>
      </c>
      <c r="AD231" s="47">
        <v>0</v>
      </c>
      <c r="AE231" s="9">
        <v>0</v>
      </c>
      <c r="AF231" s="48">
        <f t="shared" si="156"/>
        <v>0</v>
      </c>
      <c r="AG231" s="47">
        <v>0</v>
      </c>
      <c r="AH231" s="9">
        <v>0</v>
      </c>
      <c r="AI231" s="48">
        <f t="shared" si="157"/>
        <v>0</v>
      </c>
      <c r="AJ231" s="47">
        <v>0</v>
      </c>
      <c r="AK231" s="9">
        <v>0</v>
      </c>
      <c r="AL231" s="48">
        <f t="shared" si="158"/>
        <v>0</v>
      </c>
      <c r="AM231" s="8">
        <f t="shared" si="134"/>
        <v>0.16200000000000001</v>
      </c>
      <c r="AN231" s="17">
        <f t="shared" si="135"/>
        <v>8.7530000000000001</v>
      </c>
    </row>
    <row r="232" spans="1:40" x14ac:dyDescent="0.3">
      <c r="A232" s="57">
        <v>2021</v>
      </c>
      <c r="B232" s="58" t="s">
        <v>10</v>
      </c>
      <c r="C232" s="79">
        <v>0.14580000000000001</v>
      </c>
      <c r="D232" s="9">
        <v>7.8479999999999999</v>
      </c>
      <c r="E232" s="48">
        <f t="shared" si="160"/>
        <v>53827.160493827156</v>
      </c>
      <c r="F232" s="47">
        <v>0</v>
      </c>
      <c r="G232" s="9">
        <v>0</v>
      </c>
      <c r="H232" s="48">
        <f t="shared" si="148"/>
        <v>0</v>
      </c>
      <c r="I232" s="47">
        <v>0</v>
      </c>
      <c r="J232" s="9">
        <v>0</v>
      </c>
      <c r="K232" s="48">
        <f t="shared" si="149"/>
        <v>0</v>
      </c>
      <c r="L232" s="47">
        <v>0</v>
      </c>
      <c r="M232" s="9">
        <v>0</v>
      </c>
      <c r="N232" s="48">
        <f t="shared" si="150"/>
        <v>0</v>
      </c>
      <c r="O232" s="47">
        <v>0</v>
      </c>
      <c r="P232" s="9">
        <v>0</v>
      </c>
      <c r="Q232" s="48">
        <f t="shared" si="151"/>
        <v>0</v>
      </c>
      <c r="R232" s="47">
        <v>0</v>
      </c>
      <c r="S232" s="9">
        <v>0</v>
      </c>
      <c r="T232" s="48">
        <f t="shared" si="152"/>
        <v>0</v>
      </c>
      <c r="U232" s="47">
        <v>0</v>
      </c>
      <c r="V232" s="9">
        <v>0</v>
      </c>
      <c r="W232" s="48">
        <f t="shared" si="153"/>
        <v>0</v>
      </c>
      <c r="X232" s="47">
        <v>0</v>
      </c>
      <c r="Y232" s="9">
        <v>0</v>
      </c>
      <c r="Z232" s="48">
        <f t="shared" si="154"/>
        <v>0</v>
      </c>
      <c r="AA232" s="47">
        <v>0</v>
      </c>
      <c r="AB232" s="9">
        <v>0</v>
      </c>
      <c r="AC232" s="48">
        <f t="shared" si="155"/>
        <v>0</v>
      </c>
      <c r="AD232" s="47">
        <v>0</v>
      </c>
      <c r="AE232" s="9">
        <v>0</v>
      </c>
      <c r="AF232" s="48">
        <f t="shared" si="156"/>
        <v>0</v>
      </c>
      <c r="AG232" s="47">
        <v>0</v>
      </c>
      <c r="AH232" s="9">
        <v>0</v>
      </c>
      <c r="AI232" s="48">
        <f t="shared" si="157"/>
        <v>0</v>
      </c>
      <c r="AJ232" s="47">
        <v>0</v>
      </c>
      <c r="AK232" s="9">
        <v>0</v>
      </c>
      <c r="AL232" s="48">
        <f t="shared" si="158"/>
        <v>0</v>
      </c>
      <c r="AM232" s="8">
        <f t="shared" si="134"/>
        <v>0.14580000000000001</v>
      </c>
      <c r="AN232" s="17">
        <f t="shared" si="135"/>
        <v>7.8479999999999999</v>
      </c>
    </row>
    <row r="233" spans="1:40" x14ac:dyDescent="0.3">
      <c r="A233" s="57">
        <v>2021</v>
      </c>
      <c r="B233" s="58" t="s">
        <v>11</v>
      </c>
      <c r="C233" s="79">
        <v>0.13769999999999999</v>
      </c>
      <c r="D233" s="9">
        <v>7.4119999999999999</v>
      </c>
      <c r="E233" s="48">
        <f t="shared" si="160"/>
        <v>53827.160493827163</v>
      </c>
      <c r="F233" s="47">
        <v>0</v>
      </c>
      <c r="G233" s="9">
        <v>0</v>
      </c>
      <c r="H233" s="48">
        <f t="shared" si="148"/>
        <v>0</v>
      </c>
      <c r="I233" s="47">
        <v>0</v>
      </c>
      <c r="J233" s="9">
        <v>0</v>
      </c>
      <c r="K233" s="48">
        <f t="shared" si="149"/>
        <v>0</v>
      </c>
      <c r="L233" s="47">
        <v>0</v>
      </c>
      <c r="M233" s="9">
        <v>0</v>
      </c>
      <c r="N233" s="48">
        <f t="shared" si="150"/>
        <v>0</v>
      </c>
      <c r="O233" s="47">
        <v>0</v>
      </c>
      <c r="P233" s="9">
        <v>0</v>
      </c>
      <c r="Q233" s="48">
        <f t="shared" si="151"/>
        <v>0</v>
      </c>
      <c r="R233" s="47">
        <v>0</v>
      </c>
      <c r="S233" s="9">
        <v>0</v>
      </c>
      <c r="T233" s="48">
        <f t="shared" si="152"/>
        <v>0</v>
      </c>
      <c r="U233" s="47">
        <v>0</v>
      </c>
      <c r="V233" s="9">
        <v>0</v>
      </c>
      <c r="W233" s="48">
        <f t="shared" si="153"/>
        <v>0</v>
      </c>
      <c r="X233" s="47">
        <v>0</v>
      </c>
      <c r="Y233" s="9">
        <v>0</v>
      </c>
      <c r="Z233" s="48">
        <f t="shared" si="154"/>
        <v>0</v>
      </c>
      <c r="AA233" s="47">
        <v>0</v>
      </c>
      <c r="AB233" s="9">
        <v>0</v>
      </c>
      <c r="AC233" s="48">
        <f t="shared" si="155"/>
        <v>0</v>
      </c>
      <c r="AD233" s="47">
        <v>0</v>
      </c>
      <c r="AE233" s="9">
        <v>0</v>
      </c>
      <c r="AF233" s="48">
        <f t="shared" si="156"/>
        <v>0</v>
      </c>
      <c r="AG233" s="47">
        <v>0</v>
      </c>
      <c r="AH233" s="9">
        <v>0</v>
      </c>
      <c r="AI233" s="48">
        <f t="shared" si="157"/>
        <v>0</v>
      </c>
      <c r="AJ233" s="47">
        <v>0</v>
      </c>
      <c r="AK233" s="9">
        <v>0</v>
      </c>
      <c r="AL233" s="48">
        <f t="shared" si="158"/>
        <v>0</v>
      </c>
      <c r="AM233" s="8">
        <f t="shared" si="134"/>
        <v>0.13769999999999999</v>
      </c>
      <c r="AN233" s="17">
        <f t="shared" si="135"/>
        <v>7.4119999999999999</v>
      </c>
    </row>
    <row r="234" spans="1:40" x14ac:dyDescent="0.3">
      <c r="A234" s="57">
        <v>2021</v>
      </c>
      <c r="B234" s="58" t="s">
        <v>12</v>
      </c>
      <c r="C234" s="79">
        <v>0.1701</v>
      </c>
      <c r="D234" s="9">
        <v>9.1530000000000005</v>
      </c>
      <c r="E234" s="48">
        <f t="shared" si="160"/>
        <v>53809.523809523809</v>
      </c>
      <c r="F234" s="47">
        <v>0</v>
      </c>
      <c r="G234" s="9">
        <v>0</v>
      </c>
      <c r="H234" s="48">
        <f t="shared" si="148"/>
        <v>0</v>
      </c>
      <c r="I234" s="79">
        <v>0.04</v>
      </c>
      <c r="J234" s="9">
        <v>5.4589999999999996</v>
      </c>
      <c r="K234" s="48">
        <f t="shared" si="149"/>
        <v>136475</v>
      </c>
      <c r="L234" s="47">
        <v>0</v>
      </c>
      <c r="M234" s="9">
        <v>0</v>
      </c>
      <c r="N234" s="48">
        <f t="shared" si="150"/>
        <v>0</v>
      </c>
      <c r="O234" s="47">
        <v>0</v>
      </c>
      <c r="P234" s="9">
        <v>0</v>
      </c>
      <c r="Q234" s="48">
        <f t="shared" si="151"/>
        <v>0</v>
      </c>
      <c r="R234" s="47">
        <v>0</v>
      </c>
      <c r="S234" s="9">
        <v>0</v>
      </c>
      <c r="T234" s="48">
        <f t="shared" si="152"/>
        <v>0</v>
      </c>
      <c r="U234" s="79">
        <v>3.2399999999999998E-2</v>
      </c>
      <c r="V234" s="9">
        <v>1.8120000000000001</v>
      </c>
      <c r="W234" s="48">
        <f t="shared" si="153"/>
        <v>55925.925925925934</v>
      </c>
      <c r="X234" s="47">
        <v>0</v>
      </c>
      <c r="Y234" s="9">
        <v>0</v>
      </c>
      <c r="Z234" s="48">
        <f t="shared" si="154"/>
        <v>0</v>
      </c>
      <c r="AA234" s="47">
        <v>0</v>
      </c>
      <c r="AB234" s="9">
        <v>0</v>
      </c>
      <c r="AC234" s="48">
        <f t="shared" si="155"/>
        <v>0</v>
      </c>
      <c r="AD234" s="47">
        <v>0</v>
      </c>
      <c r="AE234" s="9">
        <v>0</v>
      </c>
      <c r="AF234" s="48">
        <f t="shared" si="156"/>
        <v>0</v>
      </c>
      <c r="AG234" s="79">
        <v>0.35</v>
      </c>
      <c r="AH234" s="9">
        <v>1.6379999999999999</v>
      </c>
      <c r="AI234" s="48">
        <f t="shared" si="157"/>
        <v>4680</v>
      </c>
      <c r="AJ234" s="47">
        <v>0</v>
      </c>
      <c r="AK234" s="9">
        <v>0</v>
      </c>
      <c r="AL234" s="48">
        <f t="shared" si="158"/>
        <v>0</v>
      </c>
      <c r="AM234" s="8">
        <f>SUM(AJ234,AG234,C234+U234+R234+O234+AA234+F234+X234+I234)+AD234+L234</f>
        <v>0.59250000000000003</v>
      </c>
      <c r="AN234" s="17">
        <f>SUM(AK234,AH234,D234+V234+S234+P234+AB234+G234+Y234+J234)+AE234+M234</f>
        <v>18.061999999999998</v>
      </c>
    </row>
    <row r="235" spans="1:40" x14ac:dyDescent="0.3">
      <c r="A235" s="57">
        <v>2021</v>
      </c>
      <c r="B235" s="58" t="s">
        <v>13</v>
      </c>
      <c r="C235" s="79">
        <v>0.12959999999999999</v>
      </c>
      <c r="D235" s="9">
        <v>6.9740000000000002</v>
      </c>
      <c r="E235" s="48">
        <f t="shared" si="160"/>
        <v>53811.728395061735</v>
      </c>
      <c r="F235" s="47">
        <v>0</v>
      </c>
      <c r="G235" s="9">
        <v>0</v>
      </c>
      <c r="H235" s="48">
        <f t="shared" si="148"/>
        <v>0</v>
      </c>
      <c r="I235" s="47">
        <v>0</v>
      </c>
      <c r="J235" s="9">
        <v>0</v>
      </c>
      <c r="K235" s="48">
        <f t="shared" si="149"/>
        <v>0</v>
      </c>
      <c r="L235" s="79">
        <v>2.6459999999999999</v>
      </c>
      <c r="M235" s="9">
        <v>102.06</v>
      </c>
      <c r="N235" s="48">
        <f t="shared" si="150"/>
        <v>38571.42857142858</v>
      </c>
      <c r="O235" s="47">
        <v>0</v>
      </c>
      <c r="P235" s="9">
        <v>0</v>
      </c>
      <c r="Q235" s="48">
        <f t="shared" si="151"/>
        <v>0</v>
      </c>
      <c r="R235" s="47">
        <v>0</v>
      </c>
      <c r="S235" s="9">
        <v>0</v>
      </c>
      <c r="T235" s="48">
        <f t="shared" si="152"/>
        <v>0</v>
      </c>
      <c r="U235" s="47">
        <v>0</v>
      </c>
      <c r="V235" s="9">
        <v>0</v>
      </c>
      <c r="W235" s="48">
        <f t="shared" si="153"/>
        <v>0</v>
      </c>
      <c r="X235" s="47">
        <v>0</v>
      </c>
      <c r="Y235" s="9">
        <v>0</v>
      </c>
      <c r="Z235" s="48">
        <f t="shared" si="154"/>
        <v>0</v>
      </c>
      <c r="AA235" s="47">
        <v>0</v>
      </c>
      <c r="AB235" s="9">
        <v>0</v>
      </c>
      <c r="AC235" s="48">
        <f t="shared" si="155"/>
        <v>0</v>
      </c>
      <c r="AD235" s="47">
        <v>0</v>
      </c>
      <c r="AE235" s="9">
        <v>0</v>
      </c>
      <c r="AF235" s="48">
        <f t="shared" si="156"/>
        <v>0</v>
      </c>
      <c r="AG235" s="47">
        <v>0</v>
      </c>
      <c r="AH235" s="9">
        <v>0</v>
      </c>
      <c r="AI235" s="48">
        <f t="shared" si="157"/>
        <v>0</v>
      </c>
      <c r="AJ235" s="47">
        <v>0</v>
      </c>
      <c r="AK235" s="9">
        <v>0</v>
      </c>
      <c r="AL235" s="48">
        <f t="shared" si="158"/>
        <v>0</v>
      </c>
      <c r="AM235" s="8">
        <f t="shared" ref="AM235:AM239" si="161">SUM(AJ235,AG235,C235+U235+R235+O235+AA235+F235+X235+I235)+AD235+L235</f>
        <v>2.7755999999999998</v>
      </c>
      <c r="AN235" s="17">
        <f t="shared" ref="AN235:AN239" si="162">SUM(AK235,AH235,D235+V235+S235+P235+AB235+G235+Y235+J235)+AE235+M235</f>
        <v>109.03400000000001</v>
      </c>
    </row>
    <row r="236" spans="1:40" x14ac:dyDescent="0.3">
      <c r="A236" s="57">
        <v>2021</v>
      </c>
      <c r="B236" s="58" t="s">
        <v>14</v>
      </c>
      <c r="C236" s="79">
        <v>9.7200000000000009E-2</v>
      </c>
      <c r="D236" s="9">
        <v>5.2320000000000002</v>
      </c>
      <c r="E236" s="48">
        <f t="shared" si="160"/>
        <v>53827.160493827156</v>
      </c>
      <c r="F236" s="47">
        <v>0</v>
      </c>
      <c r="G236" s="9">
        <v>0</v>
      </c>
      <c r="H236" s="48">
        <f t="shared" si="148"/>
        <v>0</v>
      </c>
      <c r="I236" s="47">
        <v>0</v>
      </c>
      <c r="J236" s="9">
        <v>0</v>
      </c>
      <c r="K236" s="48">
        <f t="shared" si="149"/>
        <v>0</v>
      </c>
      <c r="L236" s="47">
        <v>0</v>
      </c>
      <c r="M236" s="9">
        <v>0</v>
      </c>
      <c r="N236" s="48">
        <f t="shared" si="150"/>
        <v>0</v>
      </c>
      <c r="O236" s="47">
        <v>0</v>
      </c>
      <c r="P236" s="9">
        <v>0</v>
      </c>
      <c r="Q236" s="48">
        <f t="shared" si="151"/>
        <v>0</v>
      </c>
      <c r="R236" s="47">
        <v>0</v>
      </c>
      <c r="S236" s="9">
        <v>0</v>
      </c>
      <c r="T236" s="48">
        <f t="shared" si="152"/>
        <v>0</v>
      </c>
      <c r="U236" s="47">
        <v>0</v>
      </c>
      <c r="V236" s="9">
        <v>0</v>
      </c>
      <c r="W236" s="48">
        <f t="shared" si="153"/>
        <v>0</v>
      </c>
      <c r="X236" s="47">
        <v>0</v>
      </c>
      <c r="Y236" s="9">
        <v>0</v>
      </c>
      <c r="Z236" s="48">
        <f t="shared" si="154"/>
        <v>0</v>
      </c>
      <c r="AA236" s="47">
        <v>0</v>
      </c>
      <c r="AB236" s="9">
        <v>0</v>
      </c>
      <c r="AC236" s="48">
        <f t="shared" si="155"/>
        <v>0</v>
      </c>
      <c r="AD236" s="47">
        <v>0</v>
      </c>
      <c r="AE236" s="9">
        <v>0</v>
      </c>
      <c r="AF236" s="48">
        <f t="shared" si="156"/>
        <v>0</v>
      </c>
      <c r="AG236" s="47">
        <v>0</v>
      </c>
      <c r="AH236" s="9">
        <v>0</v>
      </c>
      <c r="AI236" s="48">
        <f t="shared" si="157"/>
        <v>0</v>
      </c>
      <c r="AJ236" s="47">
        <v>0</v>
      </c>
      <c r="AK236" s="9">
        <v>0</v>
      </c>
      <c r="AL236" s="48">
        <f t="shared" si="158"/>
        <v>0</v>
      </c>
      <c r="AM236" s="8">
        <f t="shared" si="161"/>
        <v>9.7200000000000009E-2</v>
      </c>
      <c r="AN236" s="17">
        <f t="shared" si="162"/>
        <v>5.2320000000000002</v>
      </c>
    </row>
    <row r="237" spans="1:40" x14ac:dyDescent="0.3">
      <c r="A237" s="57">
        <v>2021</v>
      </c>
      <c r="B237" s="48" t="s">
        <v>15</v>
      </c>
      <c r="C237" s="79">
        <v>8.9099999999999999E-2</v>
      </c>
      <c r="D237" s="9">
        <v>4.7949999999999999</v>
      </c>
      <c r="E237" s="48">
        <f t="shared" si="160"/>
        <v>53815.937149270481</v>
      </c>
      <c r="F237" s="47">
        <v>0</v>
      </c>
      <c r="G237" s="9">
        <v>0</v>
      </c>
      <c r="H237" s="48">
        <f t="shared" si="148"/>
        <v>0</v>
      </c>
      <c r="I237" s="47">
        <v>0</v>
      </c>
      <c r="J237" s="9">
        <v>0</v>
      </c>
      <c r="K237" s="48">
        <f t="shared" si="149"/>
        <v>0</v>
      </c>
      <c r="L237" s="47">
        <v>0</v>
      </c>
      <c r="M237" s="9">
        <v>0</v>
      </c>
      <c r="N237" s="48">
        <f t="shared" si="150"/>
        <v>0</v>
      </c>
      <c r="O237" s="47">
        <v>0</v>
      </c>
      <c r="P237" s="9">
        <v>0</v>
      </c>
      <c r="Q237" s="48">
        <f t="shared" si="151"/>
        <v>0</v>
      </c>
      <c r="R237" s="47">
        <v>0</v>
      </c>
      <c r="S237" s="9">
        <v>0</v>
      </c>
      <c r="T237" s="48">
        <f t="shared" si="152"/>
        <v>0</v>
      </c>
      <c r="U237" s="79">
        <v>8.8819999999999996E-2</v>
      </c>
      <c r="V237" s="9">
        <v>2.1480000000000001</v>
      </c>
      <c r="W237" s="48">
        <f t="shared" si="153"/>
        <v>24183.742400360279</v>
      </c>
      <c r="X237" s="47">
        <v>0</v>
      </c>
      <c r="Y237" s="9">
        <v>0</v>
      </c>
      <c r="Z237" s="48">
        <f t="shared" si="154"/>
        <v>0</v>
      </c>
      <c r="AA237" s="47">
        <v>0</v>
      </c>
      <c r="AB237" s="9">
        <v>0</v>
      </c>
      <c r="AC237" s="48">
        <f t="shared" si="155"/>
        <v>0</v>
      </c>
      <c r="AD237" s="47">
        <v>0</v>
      </c>
      <c r="AE237" s="9">
        <v>0</v>
      </c>
      <c r="AF237" s="48">
        <f t="shared" si="156"/>
        <v>0</v>
      </c>
      <c r="AG237" s="47">
        <v>0</v>
      </c>
      <c r="AH237" s="9">
        <v>0</v>
      </c>
      <c r="AI237" s="48">
        <f t="shared" si="157"/>
        <v>0</v>
      </c>
      <c r="AJ237" s="47">
        <v>0</v>
      </c>
      <c r="AK237" s="9">
        <v>0</v>
      </c>
      <c r="AL237" s="48">
        <f t="shared" si="158"/>
        <v>0</v>
      </c>
      <c r="AM237" s="8">
        <f t="shared" si="161"/>
        <v>0.17791999999999999</v>
      </c>
      <c r="AN237" s="17">
        <f t="shared" si="162"/>
        <v>6.9429999999999996</v>
      </c>
    </row>
    <row r="238" spans="1:40" x14ac:dyDescent="0.3">
      <c r="A238" s="57">
        <v>2021</v>
      </c>
      <c r="B238" s="58" t="s">
        <v>16</v>
      </c>
      <c r="C238" s="79">
        <v>0.16200000000000001</v>
      </c>
      <c r="D238" s="9">
        <v>8.7159999999999993</v>
      </c>
      <c r="E238" s="48">
        <f t="shared" si="160"/>
        <v>53802.469135802465</v>
      </c>
      <c r="F238" s="47">
        <v>0</v>
      </c>
      <c r="G238" s="9">
        <v>0</v>
      </c>
      <c r="H238" s="48">
        <f t="shared" si="148"/>
        <v>0</v>
      </c>
      <c r="I238" s="47">
        <v>0</v>
      </c>
      <c r="J238" s="9">
        <v>0</v>
      </c>
      <c r="K238" s="48">
        <f t="shared" si="149"/>
        <v>0</v>
      </c>
      <c r="L238" s="47">
        <v>0</v>
      </c>
      <c r="M238" s="9">
        <v>0</v>
      </c>
      <c r="N238" s="48">
        <f t="shared" si="150"/>
        <v>0</v>
      </c>
      <c r="O238" s="47">
        <v>0</v>
      </c>
      <c r="P238" s="9">
        <v>0</v>
      </c>
      <c r="Q238" s="48">
        <f t="shared" si="151"/>
        <v>0</v>
      </c>
      <c r="R238" s="47">
        <v>0</v>
      </c>
      <c r="S238" s="9">
        <v>0</v>
      </c>
      <c r="T238" s="48">
        <f t="shared" si="152"/>
        <v>0</v>
      </c>
      <c r="U238" s="47">
        <v>0</v>
      </c>
      <c r="V238" s="9">
        <v>0</v>
      </c>
      <c r="W238" s="48">
        <f t="shared" si="153"/>
        <v>0</v>
      </c>
      <c r="X238" s="47">
        <v>0</v>
      </c>
      <c r="Y238" s="9">
        <v>0</v>
      </c>
      <c r="Z238" s="48">
        <f t="shared" si="154"/>
        <v>0</v>
      </c>
      <c r="AA238" s="47">
        <v>0</v>
      </c>
      <c r="AB238" s="9">
        <v>0</v>
      </c>
      <c r="AC238" s="48">
        <f t="shared" si="155"/>
        <v>0</v>
      </c>
      <c r="AD238" s="47">
        <v>0</v>
      </c>
      <c r="AE238" s="9">
        <v>0</v>
      </c>
      <c r="AF238" s="48">
        <f t="shared" si="156"/>
        <v>0</v>
      </c>
      <c r="AG238" s="47">
        <v>0</v>
      </c>
      <c r="AH238" s="9">
        <v>0</v>
      </c>
      <c r="AI238" s="48">
        <f t="shared" si="157"/>
        <v>0</v>
      </c>
      <c r="AJ238" s="47">
        <v>0</v>
      </c>
      <c r="AK238" s="9">
        <v>0</v>
      </c>
      <c r="AL238" s="48">
        <f t="shared" si="158"/>
        <v>0</v>
      </c>
      <c r="AM238" s="8">
        <f t="shared" si="161"/>
        <v>0.16200000000000001</v>
      </c>
      <c r="AN238" s="17">
        <f t="shared" si="162"/>
        <v>8.7159999999999993</v>
      </c>
    </row>
    <row r="239" spans="1:40" ht="15" thickBot="1" x14ac:dyDescent="0.35">
      <c r="A239" s="59"/>
      <c r="B239" s="70" t="s">
        <v>17</v>
      </c>
      <c r="C239" s="71">
        <f t="shared" ref="C239:D239" si="163">SUM(C227:C238)</f>
        <v>19.79927426015141</v>
      </c>
      <c r="D239" s="72">
        <f t="shared" si="163"/>
        <v>81.08</v>
      </c>
      <c r="E239" s="51"/>
      <c r="F239" s="71">
        <f t="shared" ref="F239:G239" si="164">SUM(F227:F238)</f>
        <v>0</v>
      </c>
      <c r="G239" s="72">
        <f t="shared" si="164"/>
        <v>0</v>
      </c>
      <c r="H239" s="51"/>
      <c r="I239" s="71">
        <f t="shared" ref="I239:J239" si="165">SUM(I227:I238)</f>
        <v>0.04</v>
      </c>
      <c r="J239" s="72">
        <f t="shared" si="165"/>
        <v>5.4589999999999996</v>
      </c>
      <c r="K239" s="51"/>
      <c r="L239" s="71">
        <f t="shared" ref="L239:M239" si="166">SUM(L227:L238)</f>
        <v>2.6459999999999999</v>
      </c>
      <c r="M239" s="72">
        <f t="shared" si="166"/>
        <v>102.06</v>
      </c>
      <c r="N239" s="51"/>
      <c r="O239" s="71">
        <f t="shared" ref="O239:P239" si="167">SUM(O227:O238)</f>
        <v>0</v>
      </c>
      <c r="P239" s="72">
        <f t="shared" si="167"/>
        <v>0</v>
      </c>
      <c r="Q239" s="51"/>
      <c r="R239" s="71">
        <f t="shared" ref="R239:S239" si="168">SUM(R227:R238)</f>
        <v>0</v>
      </c>
      <c r="S239" s="72">
        <f t="shared" si="168"/>
        <v>0</v>
      </c>
      <c r="T239" s="51"/>
      <c r="U239" s="71">
        <f t="shared" ref="U239:V239" si="169">SUM(U227:U238)</f>
        <v>0.14541999999999999</v>
      </c>
      <c r="V239" s="72">
        <f t="shared" si="169"/>
        <v>5.3190000000000008</v>
      </c>
      <c r="W239" s="51"/>
      <c r="X239" s="71">
        <f t="shared" ref="X239:Y239" si="170">SUM(X227:X238)</f>
        <v>0</v>
      </c>
      <c r="Y239" s="72">
        <f t="shared" si="170"/>
        <v>0</v>
      </c>
      <c r="Z239" s="51"/>
      <c r="AA239" s="71">
        <f t="shared" ref="AA239:AB239" si="171">SUM(AA227:AA238)</f>
        <v>0</v>
      </c>
      <c r="AB239" s="72">
        <f t="shared" si="171"/>
        <v>0</v>
      </c>
      <c r="AC239" s="51"/>
      <c r="AD239" s="71">
        <f t="shared" ref="AD239:AE239" si="172">SUM(AD227:AD238)</f>
        <v>0</v>
      </c>
      <c r="AE239" s="72">
        <f t="shared" si="172"/>
        <v>0</v>
      </c>
      <c r="AF239" s="51"/>
      <c r="AG239" s="71">
        <f t="shared" ref="AG239:AH239" si="173">SUM(AG227:AG238)</f>
        <v>0.35</v>
      </c>
      <c r="AH239" s="72">
        <f t="shared" si="173"/>
        <v>1.6379999999999999</v>
      </c>
      <c r="AI239" s="51"/>
      <c r="AJ239" s="71">
        <f t="shared" ref="AJ239:AK239" si="174">SUM(AJ227:AJ238)</f>
        <v>0</v>
      </c>
      <c r="AK239" s="72">
        <f t="shared" si="174"/>
        <v>0</v>
      </c>
      <c r="AL239" s="51"/>
      <c r="AM239" s="41">
        <f t="shared" si="161"/>
        <v>22.980694260151413</v>
      </c>
      <c r="AN239" s="42">
        <f t="shared" si="162"/>
        <v>195.55600000000001</v>
      </c>
    </row>
    <row r="240" spans="1:40" ht="16.2" customHeight="1" x14ac:dyDescent="0.3">
      <c r="A240" s="57">
        <v>2022</v>
      </c>
      <c r="B240" s="58" t="s">
        <v>5</v>
      </c>
      <c r="C240" s="79">
        <v>0.16353000000000001</v>
      </c>
      <c r="D240" s="9">
        <v>11.205</v>
      </c>
      <c r="E240" s="48">
        <f>IF(C240=0,0,D240/C240*1000)</f>
        <v>68519.537699504683</v>
      </c>
      <c r="F240" s="47">
        <v>0</v>
      </c>
      <c r="G240" s="9">
        <v>0</v>
      </c>
      <c r="H240" s="48">
        <f t="shared" ref="H240:H251" si="175">IF(F240=0,0,G240/F240*1000)</f>
        <v>0</v>
      </c>
      <c r="I240" s="47">
        <v>0</v>
      </c>
      <c r="J240" s="9">
        <v>0</v>
      </c>
      <c r="K240" s="48">
        <f t="shared" ref="K240:K251" si="176">IF(I240=0,0,J240/I240*1000)</f>
        <v>0</v>
      </c>
      <c r="L240" s="47">
        <v>0</v>
      </c>
      <c r="M240" s="9">
        <v>0</v>
      </c>
      <c r="N240" s="48">
        <f t="shared" ref="N240:N251" si="177">IF(L240=0,0,M240/L240*1000)</f>
        <v>0</v>
      </c>
      <c r="O240" s="47">
        <v>0</v>
      </c>
      <c r="P240" s="9">
        <v>0</v>
      </c>
      <c r="Q240" s="48">
        <f t="shared" ref="Q240:Q251" si="178">IF(O240=0,0,P240/O240*1000)</f>
        <v>0</v>
      </c>
      <c r="R240" s="47">
        <v>0</v>
      </c>
      <c r="S240" s="9">
        <v>0</v>
      </c>
      <c r="T240" s="48">
        <f t="shared" ref="T240:T251" si="179">IF(R240=0,0,S240/R240*1000)</f>
        <v>0</v>
      </c>
      <c r="U240" s="47">
        <v>0</v>
      </c>
      <c r="V240" s="9">
        <v>0</v>
      </c>
      <c r="W240" s="48">
        <f t="shared" ref="W240:W251" si="180">IF(U240=0,0,V240/U240*1000)</f>
        <v>0</v>
      </c>
      <c r="X240" s="47">
        <v>0</v>
      </c>
      <c r="Y240" s="9">
        <v>0</v>
      </c>
      <c r="Z240" s="48">
        <f t="shared" ref="Z240:Z251" si="181">IF(X240=0,0,Y240/X240*1000)</f>
        <v>0</v>
      </c>
      <c r="AA240" s="47">
        <v>0</v>
      </c>
      <c r="AB240" s="9">
        <v>0</v>
      </c>
      <c r="AC240" s="48">
        <f t="shared" ref="AC240:AC251" si="182">IF(AA240=0,0,AB240/AA240*1000)</f>
        <v>0</v>
      </c>
      <c r="AD240" s="47">
        <v>0</v>
      </c>
      <c r="AE240" s="9">
        <v>0</v>
      </c>
      <c r="AF240" s="48">
        <f t="shared" ref="AF240:AF251" si="183">IF(AD240=0,0,AE240/AD240*1000)</f>
        <v>0</v>
      </c>
      <c r="AG240" s="47">
        <v>0</v>
      </c>
      <c r="AH240" s="9">
        <v>0</v>
      </c>
      <c r="AI240" s="48">
        <f t="shared" ref="AI240:AI251" si="184">IF(AG240=0,0,AH240/AG240*1000)</f>
        <v>0</v>
      </c>
      <c r="AJ240" s="47">
        <v>0</v>
      </c>
      <c r="AK240" s="9">
        <v>0</v>
      </c>
      <c r="AL240" s="48">
        <f t="shared" ref="AL240:AL251" si="185">IF(AJ240=0,0,AK240/AJ240*1000)</f>
        <v>0</v>
      </c>
      <c r="AM240" s="8">
        <f>SUMIF($C$5:$AL$5,"Ton",C240:AL240)</f>
        <v>0.16353000000000001</v>
      </c>
      <c r="AN240" s="17">
        <f>SUMIF($C$5:$AL$5,"F*",C240:AL240)</f>
        <v>11.205</v>
      </c>
    </row>
    <row r="241" spans="1:40" x14ac:dyDescent="0.3">
      <c r="A241" s="57">
        <v>2022</v>
      </c>
      <c r="B241" s="58" t="s">
        <v>6</v>
      </c>
      <c r="C241" s="79">
        <v>2.3940000000000003E-2</v>
      </c>
      <c r="D241" s="9">
        <v>2.3180000000000001</v>
      </c>
      <c r="E241" s="48">
        <f t="shared" ref="E241:E242" si="186">IF(C241=0,0,D241/C241*1000)</f>
        <v>96825.39682539682</v>
      </c>
      <c r="F241" s="47">
        <v>0</v>
      </c>
      <c r="G241" s="9">
        <v>0</v>
      </c>
      <c r="H241" s="48">
        <f t="shared" si="175"/>
        <v>0</v>
      </c>
      <c r="I241" s="47">
        <v>0</v>
      </c>
      <c r="J241" s="9">
        <v>0</v>
      </c>
      <c r="K241" s="48">
        <f t="shared" si="176"/>
        <v>0</v>
      </c>
      <c r="L241" s="47">
        <v>0</v>
      </c>
      <c r="M241" s="9">
        <v>0</v>
      </c>
      <c r="N241" s="48">
        <f t="shared" si="177"/>
        <v>0</v>
      </c>
      <c r="O241" s="47">
        <v>0</v>
      </c>
      <c r="P241" s="9">
        <v>0</v>
      </c>
      <c r="Q241" s="48">
        <f t="shared" si="178"/>
        <v>0</v>
      </c>
      <c r="R241" s="47">
        <v>0</v>
      </c>
      <c r="S241" s="9">
        <v>0</v>
      </c>
      <c r="T241" s="48">
        <f t="shared" si="179"/>
        <v>0</v>
      </c>
      <c r="U241" s="47">
        <v>0</v>
      </c>
      <c r="V241" s="9">
        <v>0</v>
      </c>
      <c r="W241" s="48">
        <f t="shared" si="180"/>
        <v>0</v>
      </c>
      <c r="X241" s="47">
        <v>0</v>
      </c>
      <c r="Y241" s="9">
        <v>0</v>
      </c>
      <c r="Z241" s="48">
        <f t="shared" si="181"/>
        <v>0</v>
      </c>
      <c r="AA241" s="47">
        <v>0</v>
      </c>
      <c r="AB241" s="9">
        <v>0</v>
      </c>
      <c r="AC241" s="48">
        <f t="shared" si="182"/>
        <v>0</v>
      </c>
      <c r="AD241" s="47">
        <v>0</v>
      </c>
      <c r="AE241" s="9">
        <v>0</v>
      </c>
      <c r="AF241" s="48">
        <f t="shared" si="183"/>
        <v>0</v>
      </c>
      <c r="AG241" s="47">
        <v>0</v>
      </c>
      <c r="AH241" s="9">
        <v>0</v>
      </c>
      <c r="AI241" s="48">
        <f t="shared" si="184"/>
        <v>0</v>
      </c>
      <c r="AJ241" s="47">
        <v>0</v>
      </c>
      <c r="AK241" s="9">
        <v>0</v>
      </c>
      <c r="AL241" s="48">
        <f t="shared" si="185"/>
        <v>0</v>
      </c>
      <c r="AM241" s="8">
        <f t="shared" ref="AM241:AM252" si="187">SUMIF($C$5:$AL$5,"Ton",C241:AL241)</f>
        <v>2.3940000000000003E-2</v>
      </c>
      <c r="AN241" s="17">
        <f t="shared" ref="AN241:AN252" si="188">SUMIF($C$5:$AL$5,"F*",C241:AL241)</f>
        <v>2.3180000000000001</v>
      </c>
    </row>
    <row r="242" spans="1:40" x14ac:dyDescent="0.3">
      <c r="A242" s="57">
        <v>2022</v>
      </c>
      <c r="B242" s="58" t="s">
        <v>7</v>
      </c>
      <c r="C242" s="79">
        <v>4.1849999999999998E-2</v>
      </c>
      <c r="D242" s="9">
        <v>4.101</v>
      </c>
      <c r="E242" s="48">
        <f t="shared" si="186"/>
        <v>97992.831541218635</v>
      </c>
      <c r="F242" s="47">
        <v>0</v>
      </c>
      <c r="G242" s="9">
        <v>0</v>
      </c>
      <c r="H242" s="48">
        <f t="shared" si="175"/>
        <v>0</v>
      </c>
      <c r="I242" s="47">
        <v>0</v>
      </c>
      <c r="J242" s="9">
        <v>0</v>
      </c>
      <c r="K242" s="48">
        <f t="shared" si="176"/>
        <v>0</v>
      </c>
      <c r="L242" s="47">
        <v>0</v>
      </c>
      <c r="M242" s="9">
        <v>0</v>
      </c>
      <c r="N242" s="48">
        <f t="shared" si="177"/>
        <v>0</v>
      </c>
      <c r="O242" s="47">
        <v>0</v>
      </c>
      <c r="P242" s="9">
        <v>0</v>
      </c>
      <c r="Q242" s="48">
        <f t="shared" si="178"/>
        <v>0</v>
      </c>
      <c r="R242" s="47">
        <v>0</v>
      </c>
      <c r="S242" s="9">
        <v>0</v>
      </c>
      <c r="T242" s="48">
        <f t="shared" si="179"/>
        <v>0</v>
      </c>
      <c r="U242" s="79">
        <v>4.7999999999999996E-3</v>
      </c>
      <c r="V242" s="9">
        <v>0.68300000000000005</v>
      </c>
      <c r="W242" s="48">
        <f t="shared" si="180"/>
        <v>142291.66666666669</v>
      </c>
      <c r="X242" s="47">
        <v>0</v>
      </c>
      <c r="Y242" s="9">
        <v>0</v>
      </c>
      <c r="Z242" s="48">
        <f t="shared" si="181"/>
        <v>0</v>
      </c>
      <c r="AA242" s="47">
        <v>0</v>
      </c>
      <c r="AB242" s="9">
        <v>0</v>
      </c>
      <c r="AC242" s="48">
        <f t="shared" si="182"/>
        <v>0</v>
      </c>
      <c r="AD242" s="47">
        <v>0</v>
      </c>
      <c r="AE242" s="9">
        <v>0</v>
      </c>
      <c r="AF242" s="48">
        <f t="shared" si="183"/>
        <v>0</v>
      </c>
      <c r="AG242" s="47">
        <v>0</v>
      </c>
      <c r="AH242" s="9">
        <v>0</v>
      </c>
      <c r="AI242" s="48">
        <f t="shared" si="184"/>
        <v>0</v>
      </c>
      <c r="AJ242" s="47">
        <v>0</v>
      </c>
      <c r="AK242" s="9">
        <v>0</v>
      </c>
      <c r="AL242" s="48">
        <f t="shared" si="185"/>
        <v>0</v>
      </c>
      <c r="AM242" s="8">
        <f t="shared" si="187"/>
        <v>4.6649999999999997E-2</v>
      </c>
      <c r="AN242" s="17">
        <f t="shared" si="188"/>
        <v>4.7839999999999998</v>
      </c>
    </row>
    <row r="243" spans="1:40" x14ac:dyDescent="0.3">
      <c r="A243" s="57">
        <v>2022</v>
      </c>
      <c r="B243" s="58" t="s">
        <v>8</v>
      </c>
      <c r="C243" s="79">
        <v>2.0160000000000001E-2</v>
      </c>
      <c r="D243" s="9">
        <v>2.056</v>
      </c>
      <c r="E243" s="48">
        <f>IF(C243=0,0,D243/C243*1000)</f>
        <v>101984.12698412698</v>
      </c>
      <c r="F243" s="47">
        <v>0</v>
      </c>
      <c r="G243" s="9">
        <v>0</v>
      </c>
      <c r="H243" s="48">
        <f t="shared" si="175"/>
        <v>0</v>
      </c>
      <c r="I243" s="47">
        <v>0</v>
      </c>
      <c r="J243" s="9">
        <v>0</v>
      </c>
      <c r="K243" s="48">
        <f t="shared" si="176"/>
        <v>0</v>
      </c>
      <c r="L243" s="47">
        <v>0</v>
      </c>
      <c r="M243" s="9">
        <v>0</v>
      </c>
      <c r="N243" s="48">
        <f t="shared" si="177"/>
        <v>0</v>
      </c>
      <c r="O243" s="47">
        <v>0</v>
      </c>
      <c r="P243" s="9">
        <v>0</v>
      </c>
      <c r="Q243" s="48">
        <f t="shared" si="178"/>
        <v>0</v>
      </c>
      <c r="R243" s="47">
        <v>0</v>
      </c>
      <c r="S243" s="9">
        <v>0</v>
      </c>
      <c r="T243" s="48">
        <f t="shared" si="179"/>
        <v>0</v>
      </c>
      <c r="U243" s="79">
        <v>2.3399999999999997E-2</v>
      </c>
      <c r="V243" s="9">
        <v>1.321</v>
      </c>
      <c r="W243" s="48">
        <f t="shared" si="180"/>
        <v>56452.991452991453</v>
      </c>
      <c r="X243" s="47">
        <v>0</v>
      </c>
      <c r="Y243" s="9">
        <v>0</v>
      </c>
      <c r="Z243" s="48">
        <f t="shared" si="181"/>
        <v>0</v>
      </c>
      <c r="AA243" s="47">
        <v>0</v>
      </c>
      <c r="AB243" s="9">
        <v>0</v>
      </c>
      <c r="AC243" s="48">
        <f t="shared" si="182"/>
        <v>0</v>
      </c>
      <c r="AD243" s="47">
        <v>0</v>
      </c>
      <c r="AE243" s="9">
        <v>0</v>
      </c>
      <c r="AF243" s="48">
        <f t="shared" si="183"/>
        <v>0</v>
      </c>
      <c r="AG243" s="47">
        <v>0</v>
      </c>
      <c r="AH243" s="9">
        <v>0</v>
      </c>
      <c r="AI243" s="48">
        <f t="shared" si="184"/>
        <v>0</v>
      </c>
      <c r="AJ243" s="47">
        <v>0</v>
      </c>
      <c r="AK243" s="9">
        <v>0</v>
      </c>
      <c r="AL243" s="48">
        <f t="shared" si="185"/>
        <v>0</v>
      </c>
      <c r="AM243" s="8">
        <f t="shared" si="187"/>
        <v>4.3560000000000001E-2</v>
      </c>
      <c r="AN243" s="17">
        <f t="shared" si="188"/>
        <v>3.3769999999999998</v>
      </c>
    </row>
    <row r="244" spans="1:40" x14ac:dyDescent="0.3">
      <c r="A244" s="57">
        <v>2022</v>
      </c>
      <c r="B244" s="48" t="s">
        <v>9</v>
      </c>
      <c r="C244" s="79">
        <v>0.13930000000000001</v>
      </c>
      <c r="D244" s="9">
        <v>10.397</v>
      </c>
      <c r="E244" s="48">
        <f t="shared" ref="E244:E251" si="189">IF(C244=0,0,D244/C244*1000)</f>
        <v>74637.473079684132</v>
      </c>
      <c r="F244" s="47">
        <v>0</v>
      </c>
      <c r="G244" s="9">
        <v>0</v>
      </c>
      <c r="H244" s="48">
        <f t="shared" si="175"/>
        <v>0</v>
      </c>
      <c r="I244" s="47">
        <v>0</v>
      </c>
      <c r="J244" s="9">
        <v>0</v>
      </c>
      <c r="K244" s="48">
        <f t="shared" si="176"/>
        <v>0</v>
      </c>
      <c r="L244" s="47">
        <v>0</v>
      </c>
      <c r="M244" s="9">
        <v>0</v>
      </c>
      <c r="N244" s="48">
        <f t="shared" si="177"/>
        <v>0</v>
      </c>
      <c r="O244" s="47">
        <v>0</v>
      </c>
      <c r="P244" s="9">
        <v>0</v>
      </c>
      <c r="Q244" s="48">
        <f t="shared" si="178"/>
        <v>0</v>
      </c>
      <c r="R244" s="47">
        <v>0</v>
      </c>
      <c r="S244" s="9">
        <v>0</v>
      </c>
      <c r="T244" s="48">
        <f t="shared" si="179"/>
        <v>0</v>
      </c>
      <c r="U244" s="47">
        <v>0</v>
      </c>
      <c r="V244" s="9">
        <v>0</v>
      </c>
      <c r="W244" s="48">
        <f t="shared" si="180"/>
        <v>0</v>
      </c>
      <c r="X244" s="47">
        <v>0</v>
      </c>
      <c r="Y244" s="9">
        <v>0</v>
      </c>
      <c r="Z244" s="48">
        <f t="shared" si="181"/>
        <v>0</v>
      </c>
      <c r="AA244" s="47">
        <v>0</v>
      </c>
      <c r="AB244" s="9">
        <v>0</v>
      </c>
      <c r="AC244" s="48">
        <f t="shared" si="182"/>
        <v>0</v>
      </c>
      <c r="AD244" s="47">
        <v>0</v>
      </c>
      <c r="AE244" s="9">
        <v>0</v>
      </c>
      <c r="AF244" s="48">
        <f t="shared" si="183"/>
        <v>0</v>
      </c>
      <c r="AG244" s="47">
        <v>0</v>
      </c>
      <c r="AH244" s="9">
        <v>0</v>
      </c>
      <c r="AI244" s="48">
        <f t="shared" si="184"/>
        <v>0</v>
      </c>
      <c r="AJ244" s="47">
        <v>0</v>
      </c>
      <c r="AK244" s="9">
        <v>0</v>
      </c>
      <c r="AL244" s="48">
        <f t="shared" si="185"/>
        <v>0</v>
      </c>
      <c r="AM244" s="8">
        <f t="shared" si="187"/>
        <v>0.13930000000000001</v>
      </c>
      <c r="AN244" s="17">
        <f t="shared" si="188"/>
        <v>10.397</v>
      </c>
    </row>
    <row r="245" spans="1:40" x14ac:dyDescent="0.3">
      <c r="A245" s="57">
        <v>2022</v>
      </c>
      <c r="B245" s="58" t="s">
        <v>10</v>
      </c>
      <c r="C245" s="79">
        <v>8.208E-2</v>
      </c>
      <c r="D245" s="9">
        <v>6.1509999999999998</v>
      </c>
      <c r="E245" s="48">
        <f t="shared" si="189"/>
        <v>74939.083820662752</v>
      </c>
      <c r="F245" s="47">
        <v>0</v>
      </c>
      <c r="G245" s="9">
        <v>0</v>
      </c>
      <c r="H245" s="48">
        <f t="shared" si="175"/>
        <v>0</v>
      </c>
      <c r="I245" s="47">
        <v>0</v>
      </c>
      <c r="J245" s="9">
        <v>0</v>
      </c>
      <c r="K245" s="48">
        <f t="shared" si="176"/>
        <v>0</v>
      </c>
      <c r="L245" s="47">
        <v>0</v>
      </c>
      <c r="M245" s="9">
        <v>0</v>
      </c>
      <c r="N245" s="48">
        <f t="shared" si="177"/>
        <v>0</v>
      </c>
      <c r="O245" s="47">
        <v>0</v>
      </c>
      <c r="P245" s="9">
        <v>0</v>
      </c>
      <c r="Q245" s="48">
        <f t="shared" si="178"/>
        <v>0</v>
      </c>
      <c r="R245" s="47">
        <v>0</v>
      </c>
      <c r="S245" s="9">
        <v>0</v>
      </c>
      <c r="T245" s="48">
        <f t="shared" si="179"/>
        <v>0</v>
      </c>
      <c r="U245" s="79">
        <v>0.36252000000000001</v>
      </c>
      <c r="V245" s="9">
        <v>16.108000000000001</v>
      </c>
      <c r="W245" s="48">
        <f t="shared" si="180"/>
        <v>44433.410570451284</v>
      </c>
      <c r="X245" s="47">
        <v>0</v>
      </c>
      <c r="Y245" s="9">
        <v>0</v>
      </c>
      <c r="Z245" s="48">
        <f t="shared" si="181"/>
        <v>0</v>
      </c>
      <c r="AA245" s="47">
        <v>0</v>
      </c>
      <c r="AB245" s="9">
        <v>0</v>
      </c>
      <c r="AC245" s="48">
        <f t="shared" si="182"/>
        <v>0</v>
      </c>
      <c r="AD245" s="47">
        <v>0</v>
      </c>
      <c r="AE245" s="9">
        <v>0</v>
      </c>
      <c r="AF245" s="48">
        <f t="shared" si="183"/>
        <v>0</v>
      </c>
      <c r="AG245" s="47">
        <v>0</v>
      </c>
      <c r="AH245" s="9">
        <v>0</v>
      </c>
      <c r="AI245" s="48">
        <f t="shared" si="184"/>
        <v>0</v>
      </c>
      <c r="AJ245" s="47">
        <v>0</v>
      </c>
      <c r="AK245" s="9">
        <v>0</v>
      </c>
      <c r="AL245" s="48">
        <f t="shared" si="185"/>
        <v>0</v>
      </c>
      <c r="AM245" s="8">
        <f t="shared" si="187"/>
        <v>0.4446</v>
      </c>
      <c r="AN245" s="17">
        <f t="shared" si="188"/>
        <v>22.259</v>
      </c>
    </row>
    <row r="246" spans="1:40" x14ac:dyDescent="0.3">
      <c r="A246" s="57">
        <v>2022</v>
      </c>
      <c r="B246" s="58" t="s">
        <v>11</v>
      </c>
      <c r="C246" s="79">
        <v>0.13266</v>
      </c>
      <c r="D246" s="9">
        <v>9.0749999999999993</v>
      </c>
      <c r="E246" s="48">
        <f t="shared" si="189"/>
        <v>68407.96019900497</v>
      </c>
      <c r="F246" s="47">
        <v>0</v>
      </c>
      <c r="G246" s="9">
        <v>0</v>
      </c>
      <c r="H246" s="48">
        <f t="shared" si="175"/>
        <v>0</v>
      </c>
      <c r="I246" s="47">
        <v>0</v>
      </c>
      <c r="J246" s="9">
        <v>0</v>
      </c>
      <c r="K246" s="48">
        <f t="shared" si="176"/>
        <v>0</v>
      </c>
      <c r="L246" s="47">
        <v>0</v>
      </c>
      <c r="M246" s="9">
        <v>0</v>
      </c>
      <c r="N246" s="48">
        <f t="shared" si="177"/>
        <v>0</v>
      </c>
      <c r="O246" s="47">
        <v>0</v>
      </c>
      <c r="P246" s="9">
        <v>0</v>
      </c>
      <c r="Q246" s="48">
        <f t="shared" si="178"/>
        <v>0</v>
      </c>
      <c r="R246" s="47">
        <v>0</v>
      </c>
      <c r="S246" s="9">
        <v>0</v>
      </c>
      <c r="T246" s="48">
        <f t="shared" si="179"/>
        <v>0</v>
      </c>
      <c r="U246" s="47">
        <v>0</v>
      </c>
      <c r="V246" s="9">
        <v>0</v>
      </c>
      <c r="W246" s="48">
        <f t="shared" si="180"/>
        <v>0</v>
      </c>
      <c r="X246" s="47">
        <v>0</v>
      </c>
      <c r="Y246" s="9">
        <v>0</v>
      </c>
      <c r="Z246" s="48">
        <f t="shared" si="181"/>
        <v>0</v>
      </c>
      <c r="AA246" s="47">
        <v>0</v>
      </c>
      <c r="AB246" s="9">
        <v>0</v>
      </c>
      <c r="AC246" s="48">
        <f t="shared" si="182"/>
        <v>0</v>
      </c>
      <c r="AD246" s="47">
        <v>0</v>
      </c>
      <c r="AE246" s="9">
        <v>0</v>
      </c>
      <c r="AF246" s="48">
        <f t="shared" si="183"/>
        <v>0</v>
      </c>
      <c r="AG246" s="47">
        <v>0</v>
      </c>
      <c r="AH246" s="9">
        <v>0</v>
      </c>
      <c r="AI246" s="48">
        <f t="shared" si="184"/>
        <v>0</v>
      </c>
      <c r="AJ246" s="47">
        <v>0</v>
      </c>
      <c r="AK246" s="9">
        <v>0</v>
      </c>
      <c r="AL246" s="48">
        <f t="shared" si="185"/>
        <v>0</v>
      </c>
      <c r="AM246" s="8">
        <f t="shared" si="187"/>
        <v>0.13266</v>
      </c>
      <c r="AN246" s="17">
        <f t="shared" si="188"/>
        <v>9.0749999999999993</v>
      </c>
    </row>
    <row r="247" spans="1:40" x14ac:dyDescent="0.3">
      <c r="A247" s="57">
        <v>2022</v>
      </c>
      <c r="B247" s="58" t="s">
        <v>12</v>
      </c>
      <c r="C247" s="79">
        <v>0.15767999999999999</v>
      </c>
      <c r="D247" s="9">
        <v>9.9489999999999998</v>
      </c>
      <c r="E247" s="48">
        <f t="shared" si="189"/>
        <v>63096.144089294779</v>
      </c>
      <c r="F247" s="47">
        <v>0</v>
      </c>
      <c r="G247" s="9">
        <v>0</v>
      </c>
      <c r="H247" s="48">
        <f t="shared" si="175"/>
        <v>0</v>
      </c>
      <c r="I247" s="47">
        <v>0</v>
      </c>
      <c r="J247" s="9">
        <v>0</v>
      </c>
      <c r="K247" s="48">
        <f t="shared" si="176"/>
        <v>0</v>
      </c>
      <c r="L247" s="47">
        <v>0</v>
      </c>
      <c r="M247" s="9">
        <v>0</v>
      </c>
      <c r="N247" s="48">
        <f t="shared" si="177"/>
        <v>0</v>
      </c>
      <c r="O247" s="47">
        <v>0</v>
      </c>
      <c r="P247" s="9">
        <v>0</v>
      </c>
      <c r="Q247" s="48">
        <f t="shared" si="178"/>
        <v>0</v>
      </c>
      <c r="R247" s="47">
        <v>0</v>
      </c>
      <c r="S247" s="9">
        <v>0</v>
      </c>
      <c r="T247" s="48">
        <f t="shared" si="179"/>
        <v>0</v>
      </c>
      <c r="U247" s="47">
        <v>0</v>
      </c>
      <c r="V247" s="9">
        <v>0</v>
      </c>
      <c r="W247" s="48">
        <f t="shared" si="180"/>
        <v>0</v>
      </c>
      <c r="X247" s="47">
        <v>0</v>
      </c>
      <c r="Y247" s="9">
        <v>0</v>
      </c>
      <c r="Z247" s="48">
        <f t="shared" si="181"/>
        <v>0</v>
      </c>
      <c r="AA247" s="47">
        <v>0</v>
      </c>
      <c r="AB247" s="9">
        <v>0</v>
      </c>
      <c r="AC247" s="48">
        <f t="shared" si="182"/>
        <v>0</v>
      </c>
      <c r="AD247" s="47">
        <v>0</v>
      </c>
      <c r="AE247" s="9">
        <v>0</v>
      </c>
      <c r="AF247" s="48">
        <f t="shared" si="183"/>
        <v>0</v>
      </c>
      <c r="AG247" s="47">
        <v>0</v>
      </c>
      <c r="AH247" s="9">
        <v>0</v>
      </c>
      <c r="AI247" s="48">
        <f t="shared" si="184"/>
        <v>0</v>
      </c>
      <c r="AJ247" s="47">
        <v>0</v>
      </c>
      <c r="AK247" s="9">
        <v>0</v>
      </c>
      <c r="AL247" s="48">
        <f t="shared" si="185"/>
        <v>0</v>
      </c>
      <c r="AM247" s="8">
        <f t="shared" si="187"/>
        <v>0.15767999999999999</v>
      </c>
      <c r="AN247" s="17">
        <f t="shared" si="188"/>
        <v>9.9489999999999998</v>
      </c>
    </row>
    <row r="248" spans="1:40" x14ac:dyDescent="0.3">
      <c r="A248" s="57">
        <v>2022</v>
      </c>
      <c r="B248" s="58" t="s">
        <v>13</v>
      </c>
      <c r="C248" s="79">
        <v>0.15606</v>
      </c>
      <c r="D248" s="9">
        <v>10.608000000000001</v>
      </c>
      <c r="E248" s="48">
        <f t="shared" si="189"/>
        <v>67973.856209150326</v>
      </c>
      <c r="F248" s="47">
        <v>0</v>
      </c>
      <c r="G248" s="9">
        <v>0</v>
      </c>
      <c r="H248" s="48">
        <f t="shared" si="175"/>
        <v>0</v>
      </c>
      <c r="I248" s="47">
        <v>0</v>
      </c>
      <c r="J248" s="9">
        <v>0</v>
      </c>
      <c r="K248" s="48">
        <f t="shared" si="176"/>
        <v>0</v>
      </c>
      <c r="L248" s="47">
        <v>0</v>
      </c>
      <c r="M248" s="9">
        <v>0</v>
      </c>
      <c r="N248" s="48">
        <f t="shared" si="177"/>
        <v>0</v>
      </c>
      <c r="O248" s="47">
        <v>0</v>
      </c>
      <c r="P248" s="9">
        <v>0</v>
      </c>
      <c r="Q248" s="48">
        <f t="shared" si="178"/>
        <v>0</v>
      </c>
      <c r="R248" s="47">
        <v>0</v>
      </c>
      <c r="S248" s="9">
        <v>0</v>
      </c>
      <c r="T248" s="48">
        <f t="shared" si="179"/>
        <v>0</v>
      </c>
      <c r="U248" s="47">
        <v>0</v>
      </c>
      <c r="V248" s="9">
        <v>0</v>
      </c>
      <c r="W248" s="48">
        <f t="shared" si="180"/>
        <v>0</v>
      </c>
      <c r="X248" s="47">
        <v>0</v>
      </c>
      <c r="Y248" s="9">
        <v>0</v>
      </c>
      <c r="Z248" s="48">
        <f t="shared" si="181"/>
        <v>0</v>
      </c>
      <c r="AA248" s="47">
        <v>0</v>
      </c>
      <c r="AB248" s="9">
        <v>0</v>
      </c>
      <c r="AC248" s="48">
        <f t="shared" si="182"/>
        <v>0</v>
      </c>
      <c r="AD248" s="47">
        <v>0</v>
      </c>
      <c r="AE248" s="9">
        <v>0</v>
      </c>
      <c r="AF248" s="48">
        <f t="shared" si="183"/>
        <v>0</v>
      </c>
      <c r="AG248" s="47">
        <v>0</v>
      </c>
      <c r="AH248" s="9">
        <v>0</v>
      </c>
      <c r="AI248" s="48">
        <f t="shared" si="184"/>
        <v>0</v>
      </c>
      <c r="AJ248" s="79">
        <v>26</v>
      </c>
      <c r="AK248" s="9">
        <v>852.8</v>
      </c>
      <c r="AL248" s="48">
        <f t="shared" si="185"/>
        <v>32800</v>
      </c>
      <c r="AM248" s="8">
        <f t="shared" si="187"/>
        <v>26.15606</v>
      </c>
      <c r="AN248" s="17">
        <f t="shared" si="188"/>
        <v>863.4079999999999</v>
      </c>
    </row>
    <row r="249" spans="1:40" x14ac:dyDescent="0.3">
      <c r="A249" s="57">
        <v>2022</v>
      </c>
      <c r="B249" s="58" t="s">
        <v>14</v>
      </c>
      <c r="C249" s="79">
        <v>0.14471999999999999</v>
      </c>
      <c r="D249" s="9">
        <v>9.39</v>
      </c>
      <c r="E249" s="48">
        <f t="shared" si="189"/>
        <v>64883.913764510791</v>
      </c>
      <c r="F249" s="47">
        <v>0</v>
      </c>
      <c r="G249" s="9">
        <v>0</v>
      </c>
      <c r="H249" s="48">
        <f t="shared" si="175"/>
        <v>0</v>
      </c>
      <c r="I249" s="47">
        <v>0</v>
      </c>
      <c r="J249" s="9">
        <v>0</v>
      </c>
      <c r="K249" s="48">
        <f t="shared" si="176"/>
        <v>0</v>
      </c>
      <c r="L249" s="47">
        <v>0</v>
      </c>
      <c r="M249" s="9">
        <v>0</v>
      </c>
      <c r="N249" s="48">
        <f t="shared" si="177"/>
        <v>0</v>
      </c>
      <c r="O249" s="47">
        <v>0</v>
      </c>
      <c r="P249" s="9">
        <v>0</v>
      </c>
      <c r="Q249" s="48">
        <f t="shared" si="178"/>
        <v>0</v>
      </c>
      <c r="R249" s="47">
        <v>0</v>
      </c>
      <c r="S249" s="9">
        <v>0</v>
      </c>
      <c r="T249" s="48">
        <f t="shared" si="179"/>
        <v>0</v>
      </c>
      <c r="U249" s="47">
        <v>0</v>
      </c>
      <c r="V249" s="9">
        <v>0</v>
      </c>
      <c r="W249" s="48">
        <f t="shared" si="180"/>
        <v>0</v>
      </c>
      <c r="X249" s="47">
        <v>0</v>
      </c>
      <c r="Y249" s="9">
        <v>0</v>
      </c>
      <c r="Z249" s="48">
        <f t="shared" si="181"/>
        <v>0</v>
      </c>
      <c r="AA249" s="47">
        <v>0</v>
      </c>
      <c r="AB249" s="9">
        <v>0</v>
      </c>
      <c r="AC249" s="48">
        <f t="shared" si="182"/>
        <v>0</v>
      </c>
      <c r="AD249" s="47">
        <v>0</v>
      </c>
      <c r="AE249" s="9">
        <v>0</v>
      </c>
      <c r="AF249" s="48">
        <f t="shared" si="183"/>
        <v>0</v>
      </c>
      <c r="AG249" s="47">
        <v>0</v>
      </c>
      <c r="AH249" s="9">
        <v>0</v>
      </c>
      <c r="AI249" s="48">
        <f t="shared" si="184"/>
        <v>0</v>
      </c>
      <c r="AJ249" s="47">
        <v>0</v>
      </c>
      <c r="AK249" s="9">
        <v>0</v>
      </c>
      <c r="AL249" s="48">
        <f t="shared" si="185"/>
        <v>0</v>
      </c>
      <c r="AM249" s="8">
        <f t="shared" si="187"/>
        <v>0.14471999999999999</v>
      </c>
      <c r="AN249" s="17">
        <f t="shared" si="188"/>
        <v>9.39</v>
      </c>
    </row>
    <row r="250" spans="1:40" x14ac:dyDescent="0.3">
      <c r="A250" s="57">
        <v>2022</v>
      </c>
      <c r="B250" s="48" t="s">
        <v>15</v>
      </c>
      <c r="C250" s="47">
        <v>0</v>
      </c>
      <c r="D250" s="9">
        <v>0</v>
      </c>
      <c r="E250" s="48">
        <f t="shared" si="189"/>
        <v>0</v>
      </c>
      <c r="F250" s="47">
        <v>0</v>
      </c>
      <c r="G250" s="9">
        <v>0</v>
      </c>
      <c r="H250" s="48">
        <f t="shared" si="175"/>
        <v>0</v>
      </c>
      <c r="I250" s="47">
        <v>0</v>
      </c>
      <c r="J250" s="9">
        <v>0</v>
      </c>
      <c r="K250" s="48">
        <f t="shared" si="176"/>
        <v>0</v>
      </c>
      <c r="L250" s="47">
        <v>0</v>
      </c>
      <c r="M250" s="9">
        <v>0</v>
      </c>
      <c r="N250" s="48">
        <f t="shared" si="177"/>
        <v>0</v>
      </c>
      <c r="O250" s="47">
        <v>0</v>
      </c>
      <c r="P250" s="9">
        <v>0</v>
      </c>
      <c r="Q250" s="48">
        <f t="shared" si="178"/>
        <v>0</v>
      </c>
      <c r="R250" s="47">
        <v>0</v>
      </c>
      <c r="S250" s="9">
        <v>0</v>
      </c>
      <c r="T250" s="48">
        <f t="shared" si="179"/>
        <v>0</v>
      </c>
      <c r="U250" s="47">
        <v>0</v>
      </c>
      <c r="V250" s="9">
        <v>0</v>
      </c>
      <c r="W250" s="48">
        <f t="shared" si="180"/>
        <v>0</v>
      </c>
      <c r="X250" s="47">
        <v>0</v>
      </c>
      <c r="Y250" s="9">
        <v>0</v>
      </c>
      <c r="Z250" s="48">
        <f t="shared" si="181"/>
        <v>0</v>
      </c>
      <c r="AA250" s="47">
        <v>0</v>
      </c>
      <c r="AB250" s="9">
        <v>0</v>
      </c>
      <c r="AC250" s="48">
        <f t="shared" si="182"/>
        <v>0</v>
      </c>
      <c r="AD250" s="47">
        <v>0</v>
      </c>
      <c r="AE250" s="9">
        <v>0</v>
      </c>
      <c r="AF250" s="48">
        <f t="shared" si="183"/>
        <v>0</v>
      </c>
      <c r="AG250" s="47">
        <v>0</v>
      </c>
      <c r="AH250" s="9">
        <v>0</v>
      </c>
      <c r="AI250" s="48">
        <f t="shared" si="184"/>
        <v>0</v>
      </c>
      <c r="AJ250" s="47">
        <v>0</v>
      </c>
      <c r="AK250" s="9">
        <v>0</v>
      </c>
      <c r="AL250" s="48">
        <f t="shared" si="185"/>
        <v>0</v>
      </c>
      <c r="AM250" s="8">
        <f t="shared" si="187"/>
        <v>0</v>
      </c>
      <c r="AN250" s="17">
        <f t="shared" si="188"/>
        <v>0</v>
      </c>
    </row>
    <row r="251" spans="1:40" x14ac:dyDescent="0.3">
      <c r="A251" s="57">
        <v>2022</v>
      </c>
      <c r="B251" s="58" t="s">
        <v>16</v>
      </c>
      <c r="C251" s="79">
        <v>0.13302</v>
      </c>
      <c r="D251" s="9">
        <v>8.9710000000000001</v>
      </c>
      <c r="E251" s="48">
        <f t="shared" si="189"/>
        <v>67440.986317846939</v>
      </c>
      <c r="F251" s="47">
        <v>0</v>
      </c>
      <c r="G251" s="9">
        <v>0</v>
      </c>
      <c r="H251" s="48">
        <f t="shared" si="175"/>
        <v>0</v>
      </c>
      <c r="I251" s="47">
        <v>0</v>
      </c>
      <c r="J251" s="9">
        <v>0</v>
      </c>
      <c r="K251" s="48">
        <f t="shared" si="176"/>
        <v>0</v>
      </c>
      <c r="L251" s="47">
        <v>0</v>
      </c>
      <c r="M251" s="9">
        <v>0</v>
      </c>
      <c r="N251" s="48">
        <f t="shared" si="177"/>
        <v>0</v>
      </c>
      <c r="O251" s="47">
        <v>0</v>
      </c>
      <c r="P251" s="9">
        <v>0</v>
      </c>
      <c r="Q251" s="48">
        <f t="shared" si="178"/>
        <v>0</v>
      </c>
      <c r="R251" s="47">
        <v>0</v>
      </c>
      <c r="S251" s="9">
        <v>0</v>
      </c>
      <c r="T251" s="48">
        <f t="shared" si="179"/>
        <v>0</v>
      </c>
      <c r="U251" s="47">
        <v>0</v>
      </c>
      <c r="V251" s="9">
        <v>0</v>
      </c>
      <c r="W251" s="48">
        <f t="shared" si="180"/>
        <v>0</v>
      </c>
      <c r="X251" s="47">
        <v>0</v>
      </c>
      <c r="Y251" s="9">
        <v>0</v>
      </c>
      <c r="Z251" s="48">
        <f t="shared" si="181"/>
        <v>0</v>
      </c>
      <c r="AA251" s="47">
        <v>0</v>
      </c>
      <c r="AB251" s="9">
        <v>0</v>
      </c>
      <c r="AC251" s="48">
        <f t="shared" si="182"/>
        <v>0</v>
      </c>
      <c r="AD251" s="47">
        <v>0</v>
      </c>
      <c r="AE251" s="9">
        <v>0</v>
      </c>
      <c r="AF251" s="48">
        <f t="shared" si="183"/>
        <v>0</v>
      </c>
      <c r="AG251" s="47">
        <v>0</v>
      </c>
      <c r="AH251" s="9">
        <v>0</v>
      </c>
      <c r="AI251" s="48">
        <f t="shared" si="184"/>
        <v>0</v>
      </c>
      <c r="AJ251" s="47">
        <v>0</v>
      </c>
      <c r="AK251" s="9">
        <v>0</v>
      </c>
      <c r="AL251" s="48">
        <f t="shared" si="185"/>
        <v>0</v>
      </c>
      <c r="AM251" s="8">
        <f t="shared" si="187"/>
        <v>0.13302</v>
      </c>
      <c r="AN251" s="17">
        <f t="shared" si="188"/>
        <v>8.9710000000000001</v>
      </c>
    </row>
    <row r="252" spans="1:40" ht="15" thickBot="1" x14ac:dyDescent="0.35">
      <c r="A252" s="59"/>
      <c r="B252" s="70" t="s">
        <v>17</v>
      </c>
      <c r="C252" s="71">
        <f t="shared" ref="C252:D252" si="190">SUM(C240:C251)</f>
        <v>1.1950000000000001</v>
      </c>
      <c r="D252" s="72">
        <f t="shared" si="190"/>
        <v>84.221000000000004</v>
      </c>
      <c r="E252" s="51"/>
      <c r="F252" s="71">
        <f t="shared" ref="F252:G252" si="191">SUM(F240:F251)</f>
        <v>0</v>
      </c>
      <c r="G252" s="72">
        <f t="shared" si="191"/>
        <v>0</v>
      </c>
      <c r="H252" s="51"/>
      <c r="I252" s="71">
        <f t="shared" ref="I252:J252" si="192">SUM(I240:I251)</f>
        <v>0</v>
      </c>
      <c r="J252" s="72">
        <f t="shared" si="192"/>
        <v>0</v>
      </c>
      <c r="K252" s="51"/>
      <c r="L252" s="71">
        <f t="shared" ref="L252:M252" si="193">SUM(L240:L251)</f>
        <v>0</v>
      </c>
      <c r="M252" s="72">
        <f t="shared" si="193"/>
        <v>0</v>
      </c>
      <c r="N252" s="51"/>
      <c r="O252" s="71">
        <f t="shared" ref="O252:P252" si="194">SUM(O240:O251)</f>
        <v>0</v>
      </c>
      <c r="P252" s="72">
        <f t="shared" si="194"/>
        <v>0</v>
      </c>
      <c r="Q252" s="51"/>
      <c r="R252" s="71">
        <f t="shared" ref="R252:S252" si="195">SUM(R240:R251)</f>
        <v>0</v>
      </c>
      <c r="S252" s="72">
        <f t="shared" si="195"/>
        <v>0</v>
      </c>
      <c r="T252" s="51"/>
      <c r="U252" s="71">
        <f t="shared" ref="U252:V252" si="196">SUM(U240:U251)</f>
        <v>0.39072000000000001</v>
      </c>
      <c r="V252" s="72">
        <f t="shared" si="196"/>
        <v>18.112000000000002</v>
      </c>
      <c r="W252" s="51"/>
      <c r="X252" s="71">
        <f t="shared" ref="X252:Y252" si="197">SUM(X240:X251)</f>
        <v>0</v>
      </c>
      <c r="Y252" s="72">
        <f t="shared" si="197"/>
        <v>0</v>
      </c>
      <c r="Z252" s="51"/>
      <c r="AA252" s="71">
        <f t="shared" ref="AA252:AB252" si="198">SUM(AA240:AA251)</f>
        <v>0</v>
      </c>
      <c r="AB252" s="72">
        <f t="shared" si="198"/>
        <v>0</v>
      </c>
      <c r="AC252" s="51"/>
      <c r="AD252" s="71">
        <f t="shared" ref="AD252:AE252" si="199">SUM(AD240:AD251)</f>
        <v>0</v>
      </c>
      <c r="AE252" s="72">
        <f t="shared" si="199"/>
        <v>0</v>
      </c>
      <c r="AF252" s="51"/>
      <c r="AG252" s="71">
        <f t="shared" ref="AG252:AH252" si="200">SUM(AG240:AG251)</f>
        <v>0</v>
      </c>
      <c r="AH252" s="72">
        <f t="shared" si="200"/>
        <v>0</v>
      </c>
      <c r="AI252" s="51"/>
      <c r="AJ252" s="71">
        <f t="shared" ref="AJ252:AK252" si="201">SUM(AJ240:AJ251)</f>
        <v>26</v>
      </c>
      <c r="AK252" s="72">
        <f t="shared" si="201"/>
        <v>852.8</v>
      </c>
      <c r="AL252" s="51"/>
      <c r="AM252" s="41">
        <f t="shared" si="187"/>
        <v>27.585719999999998</v>
      </c>
      <c r="AN252" s="42">
        <f t="shared" si="188"/>
        <v>955.13299999999992</v>
      </c>
    </row>
    <row r="253" spans="1:40" x14ac:dyDescent="0.3">
      <c r="A253" s="57">
        <v>2023</v>
      </c>
      <c r="B253" s="58" t="s">
        <v>5</v>
      </c>
      <c r="C253" s="79">
        <v>0.12672</v>
      </c>
      <c r="D253" s="9">
        <v>8.2690000000000001</v>
      </c>
      <c r="E253" s="48">
        <f>IF(C253=0,0,D253/C253*1000)</f>
        <v>65254.103535353534</v>
      </c>
      <c r="F253" s="47">
        <v>0</v>
      </c>
      <c r="G253" s="9">
        <v>0</v>
      </c>
      <c r="H253" s="48">
        <f t="shared" ref="H253:H264" si="202">IF(F253=0,0,G253/F253*1000)</f>
        <v>0</v>
      </c>
      <c r="I253" s="47">
        <v>0</v>
      </c>
      <c r="J253" s="9">
        <v>0</v>
      </c>
      <c r="K253" s="48">
        <f t="shared" ref="K253:K264" si="203">IF(I253=0,0,J253/I253*1000)</f>
        <v>0</v>
      </c>
      <c r="L253" s="47">
        <v>0</v>
      </c>
      <c r="M253" s="9">
        <v>0</v>
      </c>
      <c r="N253" s="48">
        <f t="shared" ref="N253:N264" si="204">IF(L253=0,0,M253/L253*1000)</f>
        <v>0</v>
      </c>
      <c r="O253" s="47">
        <v>0</v>
      </c>
      <c r="P253" s="9">
        <v>0</v>
      </c>
      <c r="Q253" s="48">
        <f t="shared" ref="Q253:Q264" si="205">IF(O253=0,0,P253/O253*1000)</f>
        <v>0</v>
      </c>
      <c r="R253" s="47">
        <v>0</v>
      </c>
      <c r="S253" s="9">
        <v>0</v>
      </c>
      <c r="T253" s="48">
        <f t="shared" ref="T253:T264" si="206">IF(R253=0,0,S253/R253*1000)</f>
        <v>0</v>
      </c>
      <c r="U253" s="79">
        <v>0.05</v>
      </c>
      <c r="V253" s="9">
        <v>1.252</v>
      </c>
      <c r="W253" s="48">
        <f t="shared" ref="W253:W264" si="207">IF(U253=0,0,V253/U253*1000)</f>
        <v>25040</v>
      </c>
      <c r="X253" s="47">
        <v>0</v>
      </c>
      <c r="Y253" s="9">
        <v>0</v>
      </c>
      <c r="Z253" s="48">
        <f t="shared" ref="Z253:Z264" si="208">IF(X253=0,0,Y253/X253*1000)</f>
        <v>0</v>
      </c>
      <c r="AA253" s="47">
        <v>0</v>
      </c>
      <c r="AB253" s="9">
        <v>0</v>
      </c>
      <c r="AC253" s="48">
        <f t="shared" ref="AC253:AC264" si="209">IF(AA253=0,0,AB253/AA253*1000)</f>
        <v>0</v>
      </c>
      <c r="AD253" s="47">
        <v>0</v>
      </c>
      <c r="AE253" s="9">
        <v>0</v>
      </c>
      <c r="AF253" s="48">
        <f t="shared" ref="AF253:AF264" si="210">IF(AD253=0,0,AE253/AD253*1000)</f>
        <v>0</v>
      </c>
      <c r="AG253" s="47">
        <v>0</v>
      </c>
      <c r="AH253" s="9">
        <v>0</v>
      </c>
      <c r="AI253" s="48">
        <f t="shared" ref="AI253:AI264" si="211">IF(AG253=0,0,AH253/AG253*1000)</f>
        <v>0</v>
      </c>
      <c r="AJ253" s="47">
        <v>0</v>
      </c>
      <c r="AK253" s="9">
        <v>0</v>
      </c>
      <c r="AL253" s="48">
        <f t="shared" ref="AL253:AL264" si="212">IF(AJ253=0,0,AK253/AJ253*1000)</f>
        <v>0</v>
      </c>
      <c r="AM253" s="8">
        <f>SUMIF($C$5:$AL$5,"Ton",C253:AL253)</f>
        <v>0.17671999999999999</v>
      </c>
      <c r="AN253" s="17">
        <f>SUMIF($C$5:$AL$5,"F*",C253:AL253)</f>
        <v>9.5210000000000008</v>
      </c>
    </row>
    <row r="254" spans="1:40" x14ac:dyDescent="0.3">
      <c r="A254" s="57">
        <v>2023</v>
      </c>
      <c r="B254" s="58" t="s">
        <v>6</v>
      </c>
      <c r="C254" s="79">
        <v>0.10740000000000001</v>
      </c>
      <c r="D254" s="9">
        <v>7.4429999999999996</v>
      </c>
      <c r="E254" s="48">
        <f t="shared" ref="E254:E255" si="213">IF(C254=0,0,D254/C254*1000)</f>
        <v>69301.67597765362</v>
      </c>
      <c r="F254" s="47">
        <v>0</v>
      </c>
      <c r="G254" s="9">
        <v>0</v>
      </c>
      <c r="H254" s="48">
        <f t="shared" si="202"/>
        <v>0</v>
      </c>
      <c r="I254" s="47">
        <v>0</v>
      </c>
      <c r="J254" s="9">
        <v>0</v>
      </c>
      <c r="K254" s="48">
        <f t="shared" si="203"/>
        <v>0</v>
      </c>
      <c r="L254" s="47">
        <v>0</v>
      </c>
      <c r="M254" s="9">
        <v>0</v>
      </c>
      <c r="N254" s="48">
        <f t="shared" si="204"/>
        <v>0</v>
      </c>
      <c r="O254" s="47">
        <v>0</v>
      </c>
      <c r="P254" s="9">
        <v>0</v>
      </c>
      <c r="Q254" s="48">
        <f t="shared" si="205"/>
        <v>0</v>
      </c>
      <c r="R254" s="47">
        <v>0</v>
      </c>
      <c r="S254" s="9">
        <v>0</v>
      </c>
      <c r="T254" s="48">
        <f t="shared" si="206"/>
        <v>0</v>
      </c>
      <c r="U254" s="79">
        <v>2E-3</v>
      </c>
      <c r="V254" s="9">
        <v>0.114</v>
      </c>
      <c r="W254" s="48">
        <f t="shared" si="207"/>
        <v>57000</v>
      </c>
      <c r="X254" s="47">
        <v>0</v>
      </c>
      <c r="Y254" s="9">
        <v>0</v>
      </c>
      <c r="Z254" s="48">
        <f t="shared" si="208"/>
        <v>0</v>
      </c>
      <c r="AA254" s="47">
        <v>0</v>
      </c>
      <c r="AB254" s="9">
        <v>0</v>
      </c>
      <c r="AC254" s="48">
        <f t="shared" si="209"/>
        <v>0</v>
      </c>
      <c r="AD254" s="47">
        <v>0</v>
      </c>
      <c r="AE254" s="9">
        <v>0</v>
      </c>
      <c r="AF254" s="48">
        <f t="shared" si="210"/>
        <v>0</v>
      </c>
      <c r="AG254" s="47">
        <v>0</v>
      </c>
      <c r="AH254" s="9">
        <v>0</v>
      </c>
      <c r="AI254" s="48">
        <f t="shared" si="211"/>
        <v>0</v>
      </c>
      <c r="AJ254" s="47">
        <v>0</v>
      </c>
      <c r="AK254" s="9">
        <v>0</v>
      </c>
      <c r="AL254" s="48">
        <f t="shared" si="212"/>
        <v>0</v>
      </c>
      <c r="AM254" s="8">
        <f t="shared" ref="AM254:AM265" si="214">SUMIF($C$5:$AL$5,"Ton",C254:AL254)</f>
        <v>0.10940000000000001</v>
      </c>
      <c r="AN254" s="17">
        <f t="shared" ref="AN254:AN265" si="215">SUMIF($C$5:$AL$5,"F*",C254:AL254)</f>
        <v>7.5569999999999995</v>
      </c>
    </row>
    <row r="255" spans="1:40" x14ac:dyDescent="0.3">
      <c r="A255" s="57">
        <v>2023</v>
      </c>
      <c r="B255" s="58" t="s">
        <v>7</v>
      </c>
      <c r="C255" s="79">
        <v>0.1305</v>
      </c>
      <c r="D255" s="9">
        <v>8.718</v>
      </c>
      <c r="E255" s="48">
        <f t="shared" si="213"/>
        <v>66804.597701149425</v>
      </c>
      <c r="F255" s="47">
        <v>0</v>
      </c>
      <c r="G255" s="9">
        <v>0</v>
      </c>
      <c r="H255" s="48">
        <f t="shared" si="202"/>
        <v>0</v>
      </c>
      <c r="I255" s="47">
        <v>0</v>
      </c>
      <c r="J255" s="9">
        <v>0</v>
      </c>
      <c r="K255" s="48">
        <f t="shared" si="203"/>
        <v>0</v>
      </c>
      <c r="L255" s="47">
        <v>0</v>
      </c>
      <c r="M255" s="9">
        <v>0</v>
      </c>
      <c r="N255" s="48">
        <f t="shared" si="204"/>
        <v>0</v>
      </c>
      <c r="O255" s="47">
        <v>0</v>
      </c>
      <c r="P255" s="9">
        <v>0</v>
      </c>
      <c r="Q255" s="48">
        <f t="shared" si="205"/>
        <v>0</v>
      </c>
      <c r="R255" s="47">
        <v>0</v>
      </c>
      <c r="S255" s="9">
        <v>0</v>
      </c>
      <c r="T255" s="48">
        <f t="shared" si="206"/>
        <v>0</v>
      </c>
      <c r="U255" s="47">
        <v>0</v>
      </c>
      <c r="V255" s="9">
        <v>0</v>
      </c>
      <c r="W255" s="48">
        <f t="shared" si="207"/>
        <v>0</v>
      </c>
      <c r="X255" s="47">
        <v>0</v>
      </c>
      <c r="Y255" s="9">
        <v>0</v>
      </c>
      <c r="Z255" s="48">
        <f t="shared" si="208"/>
        <v>0</v>
      </c>
      <c r="AA255" s="47">
        <v>0</v>
      </c>
      <c r="AB255" s="9">
        <v>0</v>
      </c>
      <c r="AC255" s="48">
        <f t="shared" si="209"/>
        <v>0</v>
      </c>
      <c r="AD255" s="47">
        <v>0</v>
      </c>
      <c r="AE255" s="9">
        <v>0</v>
      </c>
      <c r="AF255" s="48">
        <f t="shared" si="210"/>
        <v>0</v>
      </c>
      <c r="AG255" s="47">
        <v>0</v>
      </c>
      <c r="AH255" s="9">
        <v>0</v>
      </c>
      <c r="AI255" s="48">
        <f t="shared" si="211"/>
        <v>0</v>
      </c>
      <c r="AJ255" s="47">
        <v>0</v>
      </c>
      <c r="AK255" s="9">
        <v>0</v>
      </c>
      <c r="AL255" s="48">
        <f t="shared" si="212"/>
        <v>0</v>
      </c>
      <c r="AM255" s="8">
        <f t="shared" si="214"/>
        <v>0.1305</v>
      </c>
      <c r="AN255" s="17">
        <f t="shared" si="215"/>
        <v>8.718</v>
      </c>
    </row>
    <row r="256" spans="1:40" x14ac:dyDescent="0.3">
      <c r="A256" s="57">
        <v>2023</v>
      </c>
      <c r="B256" s="58" t="s">
        <v>8</v>
      </c>
      <c r="C256" s="79">
        <v>3.2759999999999997E-2</v>
      </c>
      <c r="D256" s="9">
        <v>3.9039999999999999</v>
      </c>
      <c r="E256" s="48">
        <f>IF(C256=0,0,D256/C256*1000)</f>
        <v>119169.71916971917</v>
      </c>
      <c r="F256" s="47">
        <v>0</v>
      </c>
      <c r="G256" s="9">
        <v>0</v>
      </c>
      <c r="H256" s="48">
        <f t="shared" si="202"/>
        <v>0</v>
      </c>
      <c r="I256" s="47">
        <v>0</v>
      </c>
      <c r="J256" s="9">
        <v>0</v>
      </c>
      <c r="K256" s="48">
        <f t="shared" si="203"/>
        <v>0</v>
      </c>
      <c r="L256" s="47">
        <v>0</v>
      </c>
      <c r="M256" s="9">
        <v>0</v>
      </c>
      <c r="N256" s="48">
        <f t="shared" si="204"/>
        <v>0</v>
      </c>
      <c r="O256" s="47">
        <v>0</v>
      </c>
      <c r="P256" s="9">
        <v>0</v>
      </c>
      <c r="Q256" s="48">
        <f t="shared" si="205"/>
        <v>0</v>
      </c>
      <c r="R256" s="47">
        <v>0</v>
      </c>
      <c r="S256" s="9">
        <v>0</v>
      </c>
      <c r="T256" s="48">
        <f t="shared" si="206"/>
        <v>0</v>
      </c>
      <c r="U256" s="47">
        <v>0</v>
      </c>
      <c r="V256" s="9">
        <v>0</v>
      </c>
      <c r="W256" s="48">
        <f t="shared" si="207"/>
        <v>0</v>
      </c>
      <c r="X256" s="47">
        <v>0</v>
      </c>
      <c r="Y256" s="9">
        <v>0</v>
      </c>
      <c r="Z256" s="48">
        <f t="shared" si="208"/>
        <v>0</v>
      </c>
      <c r="AA256" s="47">
        <v>0</v>
      </c>
      <c r="AB256" s="9">
        <v>0</v>
      </c>
      <c r="AC256" s="48">
        <f t="shared" si="209"/>
        <v>0</v>
      </c>
      <c r="AD256" s="47">
        <v>0</v>
      </c>
      <c r="AE256" s="9">
        <v>0</v>
      </c>
      <c r="AF256" s="48">
        <f t="shared" si="210"/>
        <v>0</v>
      </c>
      <c r="AG256" s="47">
        <v>0</v>
      </c>
      <c r="AH256" s="9">
        <v>0</v>
      </c>
      <c r="AI256" s="48">
        <f t="shared" si="211"/>
        <v>0</v>
      </c>
      <c r="AJ256" s="47">
        <v>0</v>
      </c>
      <c r="AK256" s="9">
        <v>0</v>
      </c>
      <c r="AL256" s="48">
        <f t="shared" si="212"/>
        <v>0</v>
      </c>
      <c r="AM256" s="8">
        <f t="shared" si="214"/>
        <v>3.2759999999999997E-2</v>
      </c>
      <c r="AN256" s="17">
        <f t="shared" si="215"/>
        <v>3.9039999999999999</v>
      </c>
    </row>
    <row r="257" spans="1:40" x14ac:dyDescent="0.3">
      <c r="A257" s="57">
        <v>2023</v>
      </c>
      <c r="B257" s="48" t="s">
        <v>9</v>
      </c>
      <c r="C257" s="79">
        <v>3.15E-2</v>
      </c>
      <c r="D257" s="9">
        <v>3.911</v>
      </c>
      <c r="E257" s="48">
        <f t="shared" ref="E257:E264" si="216">IF(C257=0,0,D257/C257*1000)</f>
        <v>124158.73015873016</v>
      </c>
      <c r="F257" s="47">
        <v>0</v>
      </c>
      <c r="G257" s="9">
        <v>0</v>
      </c>
      <c r="H257" s="48">
        <f t="shared" si="202"/>
        <v>0</v>
      </c>
      <c r="I257" s="47">
        <v>0</v>
      </c>
      <c r="J257" s="9">
        <v>0</v>
      </c>
      <c r="K257" s="48">
        <f t="shared" si="203"/>
        <v>0</v>
      </c>
      <c r="L257" s="47">
        <v>0</v>
      </c>
      <c r="M257" s="9">
        <v>0</v>
      </c>
      <c r="N257" s="48">
        <f t="shared" si="204"/>
        <v>0</v>
      </c>
      <c r="O257" s="47">
        <v>0</v>
      </c>
      <c r="P257" s="9">
        <v>0</v>
      </c>
      <c r="Q257" s="48">
        <f t="shared" si="205"/>
        <v>0</v>
      </c>
      <c r="R257" s="47">
        <v>0</v>
      </c>
      <c r="S257" s="9">
        <v>0</v>
      </c>
      <c r="T257" s="48">
        <f t="shared" si="206"/>
        <v>0</v>
      </c>
      <c r="U257" s="47">
        <v>0</v>
      </c>
      <c r="V257" s="9">
        <v>0</v>
      </c>
      <c r="W257" s="48">
        <f t="shared" si="207"/>
        <v>0</v>
      </c>
      <c r="X257" s="47">
        <v>0</v>
      </c>
      <c r="Y257" s="9">
        <v>0</v>
      </c>
      <c r="Z257" s="48">
        <f t="shared" si="208"/>
        <v>0</v>
      </c>
      <c r="AA257" s="47">
        <v>0</v>
      </c>
      <c r="AB257" s="9">
        <v>0</v>
      </c>
      <c r="AC257" s="48">
        <f t="shared" si="209"/>
        <v>0</v>
      </c>
      <c r="AD257" s="47">
        <v>0</v>
      </c>
      <c r="AE257" s="9">
        <v>0</v>
      </c>
      <c r="AF257" s="48">
        <f t="shared" si="210"/>
        <v>0</v>
      </c>
      <c r="AG257" s="47">
        <v>0</v>
      </c>
      <c r="AH257" s="9">
        <v>0</v>
      </c>
      <c r="AI257" s="48">
        <f t="shared" si="211"/>
        <v>0</v>
      </c>
      <c r="AJ257" s="47">
        <v>0</v>
      </c>
      <c r="AK257" s="9">
        <v>0</v>
      </c>
      <c r="AL257" s="48">
        <f t="shared" si="212"/>
        <v>0</v>
      </c>
      <c r="AM257" s="8">
        <f t="shared" si="214"/>
        <v>3.15E-2</v>
      </c>
      <c r="AN257" s="17">
        <f t="shared" si="215"/>
        <v>3.911</v>
      </c>
    </row>
    <row r="258" spans="1:40" x14ac:dyDescent="0.3">
      <c r="A258" s="57">
        <v>2023</v>
      </c>
      <c r="B258" s="58" t="s">
        <v>10</v>
      </c>
      <c r="C258" s="79">
        <v>3.9060000000000004E-2</v>
      </c>
      <c r="D258" s="9">
        <v>4.8979999999999997</v>
      </c>
      <c r="E258" s="48">
        <f t="shared" si="216"/>
        <v>125396.82539682538</v>
      </c>
      <c r="F258" s="47">
        <v>0</v>
      </c>
      <c r="G258" s="9">
        <v>0</v>
      </c>
      <c r="H258" s="48">
        <f t="shared" si="202"/>
        <v>0</v>
      </c>
      <c r="I258" s="47">
        <v>0</v>
      </c>
      <c r="J258" s="9">
        <v>0</v>
      </c>
      <c r="K258" s="48">
        <f t="shared" si="203"/>
        <v>0</v>
      </c>
      <c r="L258" s="79">
        <v>8.0000000000000002E-3</v>
      </c>
      <c r="M258" s="9">
        <v>0.53200000000000003</v>
      </c>
      <c r="N258" s="48">
        <f t="shared" si="204"/>
        <v>66500</v>
      </c>
      <c r="O258" s="47">
        <v>0</v>
      </c>
      <c r="P258" s="9">
        <v>0</v>
      </c>
      <c r="Q258" s="48">
        <f t="shared" si="205"/>
        <v>0</v>
      </c>
      <c r="R258" s="47">
        <v>0</v>
      </c>
      <c r="S258" s="9">
        <v>0</v>
      </c>
      <c r="T258" s="48">
        <f t="shared" si="206"/>
        <v>0</v>
      </c>
      <c r="U258" s="47">
        <v>0</v>
      </c>
      <c r="V258" s="9">
        <v>0</v>
      </c>
      <c r="W258" s="48">
        <f t="shared" si="207"/>
        <v>0</v>
      </c>
      <c r="X258" s="47">
        <v>0</v>
      </c>
      <c r="Y258" s="9">
        <v>0</v>
      </c>
      <c r="Z258" s="48">
        <f t="shared" si="208"/>
        <v>0</v>
      </c>
      <c r="AA258" s="47">
        <v>0</v>
      </c>
      <c r="AB258" s="9">
        <v>0</v>
      </c>
      <c r="AC258" s="48">
        <f t="shared" si="209"/>
        <v>0</v>
      </c>
      <c r="AD258" s="47">
        <v>0</v>
      </c>
      <c r="AE258" s="9">
        <v>0</v>
      </c>
      <c r="AF258" s="48">
        <f t="shared" si="210"/>
        <v>0</v>
      </c>
      <c r="AG258" s="47">
        <v>0</v>
      </c>
      <c r="AH258" s="9">
        <v>0</v>
      </c>
      <c r="AI258" s="48">
        <f t="shared" si="211"/>
        <v>0</v>
      </c>
      <c r="AJ258" s="47">
        <v>0</v>
      </c>
      <c r="AK258" s="9">
        <v>0</v>
      </c>
      <c r="AL258" s="48">
        <f t="shared" si="212"/>
        <v>0</v>
      </c>
      <c r="AM258" s="8">
        <f t="shared" si="214"/>
        <v>4.7060000000000005E-2</v>
      </c>
      <c r="AN258" s="17">
        <f t="shared" si="215"/>
        <v>5.43</v>
      </c>
    </row>
    <row r="259" spans="1:40" x14ac:dyDescent="0.3">
      <c r="A259" s="57">
        <v>2023</v>
      </c>
      <c r="B259" s="58" t="s">
        <v>11</v>
      </c>
      <c r="C259" s="79">
        <v>3.4020000000000002E-2</v>
      </c>
      <c r="D259" s="9">
        <v>4.2649999999999997</v>
      </c>
      <c r="E259" s="48">
        <f t="shared" si="216"/>
        <v>125367.43092298646</v>
      </c>
      <c r="F259" s="47">
        <v>0</v>
      </c>
      <c r="G259" s="9">
        <v>0</v>
      </c>
      <c r="H259" s="48">
        <f t="shared" si="202"/>
        <v>0</v>
      </c>
      <c r="I259" s="79">
        <v>2.88</v>
      </c>
      <c r="J259" s="9">
        <v>65.040000000000006</v>
      </c>
      <c r="K259" s="48">
        <f t="shared" si="203"/>
        <v>22583.333333333336</v>
      </c>
      <c r="L259" s="47">
        <v>0</v>
      </c>
      <c r="M259" s="9">
        <v>0</v>
      </c>
      <c r="N259" s="48">
        <f t="shared" si="204"/>
        <v>0</v>
      </c>
      <c r="O259" s="47">
        <v>0</v>
      </c>
      <c r="P259" s="9">
        <v>0</v>
      </c>
      <c r="Q259" s="48">
        <f t="shared" si="205"/>
        <v>0</v>
      </c>
      <c r="R259" s="47">
        <v>0</v>
      </c>
      <c r="S259" s="9">
        <v>0</v>
      </c>
      <c r="T259" s="48">
        <f t="shared" si="206"/>
        <v>0</v>
      </c>
      <c r="U259" s="47">
        <v>0</v>
      </c>
      <c r="V259" s="9">
        <v>0</v>
      </c>
      <c r="W259" s="48">
        <f t="shared" si="207"/>
        <v>0</v>
      </c>
      <c r="X259" s="47">
        <v>0</v>
      </c>
      <c r="Y259" s="9">
        <v>0</v>
      </c>
      <c r="Z259" s="48">
        <f t="shared" si="208"/>
        <v>0</v>
      </c>
      <c r="AA259" s="47">
        <v>0</v>
      </c>
      <c r="AB259" s="9">
        <v>0</v>
      </c>
      <c r="AC259" s="48">
        <f t="shared" si="209"/>
        <v>0</v>
      </c>
      <c r="AD259" s="47">
        <v>0</v>
      </c>
      <c r="AE259" s="9">
        <v>0</v>
      </c>
      <c r="AF259" s="48">
        <f t="shared" si="210"/>
        <v>0</v>
      </c>
      <c r="AG259" s="47">
        <v>0</v>
      </c>
      <c r="AH259" s="9">
        <v>0</v>
      </c>
      <c r="AI259" s="48">
        <f t="shared" si="211"/>
        <v>0</v>
      </c>
      <c r="AJ259" s="47">
        <v>0</v>
      </c>
      <c r="AK259" s="9">
        <v>0</v>
      </c>
      <c r="AL259" s="48">
        <f t="shared" si="212"/>
        <v>0</v>
      </c>
      <c r="AM259" s="8">
        <f t="shared" si="214"/>
        <v>2.9140199999999998</v>
      </c>
      <c r="AN259" s="17">
        <f t="shared" si="215"/>
        <v>69.305000000000007</v>
      </c>
    </row>
    <row r="260" spans="1:40" x14ac:dyDescent="0.3">
      <c r="A260" s="57">
        <v>2023</v>
      </c>
      <c r="B260" s="58" t="s">
        <v>12</v>
      </c>
      <c r="C260" s="79">
        <v>3.5279999999999999E-2</v>
      </c>
      <c r="D260" s="9">
        <v>4.423</v>
      </c>
      <c r="E260" s="48">
        <f t="shared" si="216"/>
        <v>125368.48072562358</v>
      </c>
      <c r="F260" s="47">
        <v>0</v>
      </c>
      <c r="G260" s="9">
        <v>0</v>
      </c>
      <c r="H260" s="48">
        <f t="shared" si="202"/>
        <v>0</v>
      </c>
      <c r="I260" s="47">
        <v>0</v>
      </c>
      <c r="J260" s="9">
        <v>0</v>
      </c>
      <c r="K260" s="48">
        <f t="shared" si="203"/>
        <v>0</v>
      </c>
      <c r="L260" s="47">
        <v>0</v>
      </c>
      <c r="M260" s="9">
        <v>0</v>
      </c>
      <c r="N260" s="48">
        <f t="shared" si="204"/>
        <v>0</v>
      </c>
      <c r="O260" s="47">
        <v>0</v>
      </c>
      <c r="P260" s="9">
        <v>0</v>
      </c>
      <c r="Q260" s="48">
        <f t="shared" si="205"/>
        <v>0</v>
      </c>
      <c r="R260" s="47">
        <v>0</v>
      </c>
      <c r="S260" s="9">
        <v>0</v>
      </c>
      <c r="T260" s="48">
        <f t="shared" si="206"/>
        <v>0</v>
      </c>
      <c r="U260" s="47">
        <v>0</v>
      </c>
      <c r="V260" s="9">
        <v>0</v>
      </c>
      <c r="W260" s="48">
        <f t="shared" si="207"/>
        <v>0</v>
      </c>
      <c r="X260" s="47">
        <v>0</v>
      </c>
      <c r="Y260" s="9">
        <v>0</v>
      </c>
      <c r="Z260" s="48">
        <f t="shared" si="208"/>
        <v>0</v>
      </c>
      <c r="AA260" s="47">
        <v>0</v>
      </c>
      <c r="AB260" s="9">
        <v>0</v>
      </c>
      <c r="AC260" s="48">
        <f t="shared" si="209"/>
        <v>0</v>
      </c>
      <c r="AD260" s="47">
        <v>0</v>
      </c>
      <c r="AE260" s="9">
        <v>0</v>
      </c>
      <c r="AF260" s="48">
        <f t="shared" si="210"/>
        <v>0</v>
      </c>
      <c r="AG260" s="47">
        <v>0</v>
      </c>
      <c r="AH260" s="9">
        <v>0</v>
      </c>
      <c r="AI260" s="48">
        <f t="shared" si="211"/>
        <v>0</v>
      </c>
      <c r="AJ260" s="47">
        <v>0</v>
      </c>
      <c r="AK260" s="9">
        <v>0</v>
      </c>
      <c r="AL260" s="48">
        <f t="shared" si="212"/>
        <v>0</v>
      </c>
      <c r="AM260" s="8">
        <f t="shared" si="214"/>
        <v>3.5279999999999999E-2</v>
      </c>
      <c r="AN260" s="17">
        <f t="shared" si="215"/>
        <v>4.423</v>
      </c>
    </row>
    <row r="261" spans="1:40" x14ac:dyDescent="0.3">
      <c r="A261" s="57">
        <v>2023</v>
      </c>
      <c r="B261" s="58" t="s">
        <v>13</v>
      </c>
      <c r="C261" s="79">
        <v>2.1420000000000002E-2</v>
      </c>
      <c r="D261" s="9">
        <v>2.6859999999999999</v>
      </c>
      <c r="E261" s="48">
        <f t="shared" si="216"/>
        <v>125396.82539682538</v>
      </c>
      <c r="F261" s="47">
        <v>0</v>
      </c>
      <c r="G261" s="9">
        <v>0</v>
      </c>
      <c r="H261" s="48">
        <f t="shared" si="202"/>
        <v>0</v>
      </c>
      <c r="I261" s="47">
        <v>0</v>
      </c>
      <c r="J261" s="9">
        <v>0</v>
      </c>
      <c r="K261" s="48">
        <f t="shared" si="203"/>
        <v>0</v>
      </c>
      <c r="L261" s="47">
        <v>0</v>
      </c>
      <c r="M261" s="9">
        <v>0</v>
      </c>
      <c r="N261" s="48">
        <f t="shared" si="204"/>
        <v>0</v>
      </c>
      <c r="O261" s="47">
        <v>0</v>
      </c>
      <c r="P261" s="9">
        <v>0</v>
      </c>
      <c r="Q261" s="48">
        <f t="shared" si="205"/>
        <v>0</v>
      </c>
      <c r="R261" s="47">
        <v>0</v>
      </c>
      <c r="S261" s="9">
        <v>0</v>
      </c>
      <c r="T261" s="48">
        <f t="shared" si="206"/>
        <v>0</v>
      </c>
      <c r="U261" s="47">
        <v>0</v>
      </c>
      <c r="V261" s="9">
        <v>0</v>
      </c>
      <c r="W261" s="48">
        <f t="shared" si="207"/>
        <v>0</v>
      </c>
      <c r="X261" s="47">
        <v>0</v>
      </c>
      <c r="Y261" s="9">
        <v>0</v>
      </c>
      <c r="Z261" s="48">
        <f t="shared" si="208"/>
        <v>0</v>
      </c>
      <c r="AA261" s="47">
        <v>0</v>
      </c>
      <c r="AB261" s="9">
        <v>0</v>
      </c>
      <c r="AC261" s="48">
        <f t="shared" si="209"/>
        <v>0</v>
      </c>
      <c r="AD261" s="47">
        <v>0</v>
      </c>
      <c r="AE261" s="9">
        <v>0</v>
      </c>
      <c r="AF261" s="48">
        <f t="shared" si="210"/>
        <v>0</v>
      </c>
      <c r="AG261" s="47">
        <v>0</v>
      </c>
      <c r="AH261" s="9">
        <v>0</v>
      </c>
      <c r="AI261" s="48">
        <f t="shared" si="211"/>
        <v>0</v>
      </c>
      <c r="AJ261" s="47">
        <v>0</v>
      </c>
      <c r="AK261" s="9">
        <v>0</v>
      </c>
      <c r="AL261" s="48">
        <f t="shared" si="212"/>
        <v>0</v>
      </c>
      <c r="AM261" s="8">
        <f t="shared" si="214"/>
        <v>2.1420000000000002E-2</v>
      </c>
      <c r="AN261" s="17">
        <f t="shared" si="215"/>
        <v>2.6859999999999999</v>
      </c>
    </row>
    <row r="262" spans="1:40" x14ac:dyDescent="0.3">
      <c r="A262" s="57">
        <v>2023</v>
      </c>
      <c r="B262" s="58" t="s">
        <v>14</v>
      </c>
      <c r="C262" s="79">
        <v>4.5359999999999998E-2</v>
      </c>
      <c r="D262" s="9">
        <v>5.6859999999999999</v>
      </c>
      <c r="E262" s="48">
        <f t="shared" si="216"/>
        <v>125352.73368606703</v>
      </c>
      <c r="F262" s="47">
        <v>0</v>
      </c>
      <c r="G262" s="9">
        <v>0</v>
      </c>
      <c r="H262" s="48">
        <f t="shared" si="202"/>
        <v>0</v>
      </c>
      <c r="I262" s="47">
        <v>0</v>
      </c>
      <c r="J262" s="9">
        <v>0</v>
      </c>
      <c r="K262" s="48">
        <f t="shared" si="203"/>
        <v>0</v>
      </c>
      <c r="L262" s="47">
        <v>0</v>
      </c>
      <c r="M262" s="9">
        <v>0</v>
      </c>
      <c r="N262" s="48">
        <f t="shared" si="204"/>
        <v>0</v>
      </c>
      <c r="O262" s="47">
        <v>0</v>
      </c>
      <c r="P262" s="9">
        <v>0</v>
      </c>
      <c r="Q262" s="48">
        <f t="shared" si="205"/>
        <v>0</v>
      </c>
      <c r="R262" s="47">
        <v>0</v>
      </c>
      <c r="S262" s="9">
        <v>0</v>
      </c>
      <c r="T262" s="48">
        <f t="shared" si="206"/>
        <v>0</v>
      </c>
      <c r="U262" s="79">
        <v>1.47021</v>
      </c>
      <c r="V262" s="9">
        <v>41.316000000000003</v>
      </c>
      <c r="W262" s="48">
        <f t="shared" si="207"/>
        <v>28102.107862142144</v>
      </c>
      <c r="X262" s="47">
        <v>0</v>
      </c>
      <c r="Y262" s="9">
        <v>0</v>
      </c>
      <c r="Z262" s="48">
        <f t="shared" si="208"/>
        <v>0</v>
      </c>
      <c r="AA262" s="47">
        <v>0</v>
      </c>
      <c r="AB262" s="9">
        <v>0</v>
      </c>
      <c r="AC262" s="48">
        <f t="shared" si="209"/>
        <v>0</v>
      </c>
      <c r="AD262" s="47">
        <v>0</v>
      </c>
      <c r="AE262" s="9">
        <v>0</v>
      </c>
      <c r="AF262" s="48">
        <f t="shared" si="210"/>
        <v>0</v>
      </c>
      <c r="AG262" s="47">
        <v>0</v>
      </c>
      <c r="AH262" s="9">
        <v>0</v>
      </c>
      <c r="AI262" s="48">
        <f t="shared" si="211"/>
        <v>0</v>
      </c>
      <c r="AJ262" s="47">
        <v>0</v>
      </c>
      <c r="AK262" s="9">
        <v>0</v>
      </c>
      <c r="AL262" s="48">
        <f t="shared" si="212"/>
        <v>0</v>
      </c>
      <c r="AM262" s="8">
        <f t="shared" si="214"/>
        <v>1.5155700000000001</v>
      </c>
      <c r="AN262" s="17">
        <f t="shared" si="215"/>
        <v>47.002000000000002</v>
      </c>
    </row>
    <row r="263" spans="1:40" x14ac:dyDescent="0.3">
      <c r="A263" s="57">
        <v>2023</v>
      </c>
      <c r="B263" s="48" t="s">
        <v>15</v>
      </c>
      <c r="C263" s="79">
        <v>2.3940000000000003E-2</v>
      </c>
      <c r="D263" s="9">
        <v>3.0019999999999998</v>
      </c>
      <c r="E263" s="48">
        <f t="shared" si="216"/>
        <v>125396.82539682538</v>
      </c>
      <c r="F263" s="47">
        <v>0</v>
      </c>
      <c r="G263" s="9">
        <v>0</v>
      </c>
      <c r="H263" s="48">
        <f t="shared" si="202"/>
        <v>0</v>
      </c>
      <c r="I263" s="47">
        <v>0</v>
      </c>
      <c r="J263" s="9">
        <v>0</v>
      </c>
      <c r="K263" s="48">
        <f t="shared" si="203"/>
        <v>0</v>
      </c>
      <c r="L263" s="47">
        <v>0</v>
      </c>
      <c r="M263" s="9">
        <v>0</v>
      </c>
      <c r="N263" s="48">
        <f t="shared" si="204"/>
        <v>0</v>
      </c>
      <c r="O263" s="47">
        <v>0</v>
      </c>
      <c r="P263" s="9">
        <v>0</v>
      </c>
      <c r="Q263" s="48">
        <f t="shared" si="205"/>
        <v>0</v>
      </c>
      <c r="R263" s="47">
        <v>0</v>
      </c>
      <c r="S263" s="9">
        <v>0</v>
      </c>
      <c r="T263" s="48">
        <f t="shared" si="206"/>
        <v>0</v>
      </c>
      <c r="U263" s="47">
        <v>0</v>
      </c>
      <c r="V263" s="9">
        <v>0</v>
      </c>
      <c r="W263" s="48">
        <f t="shared" si="207"/>
        <v>0</v>
      </c>
      <c r="X263" s="47">
        <v>0</v>
      </c>
      <c r="Y263" s="9">
        <v>0</v>
      </c>
      <c r="Z263" s="48">
        <f t="shared" si="208"/>
        <v>0</v>
      </c>
      <c r="AA263" s="47">
        <v>0</v>
      </c>
      <c r="AB263" s="9">
        <v>0</v>
      </c>
      <c r="AC263" s="48">
        <f t="shared" si="209"/>
        <v>0</v>
      </c>
      <c r="AD263" s="47">
        <v>0</v>
      </c>
      <c r="AE263" s="9">
        <v>0</v>
      </c>
      <c r="AF263" s="48">
        <f t="shared" si="210"/>
        <v>0</v>
      </c>
      <c r="AG263" s="47">
        <v>0</v>
      </c>
      <c r="AH263" s="9">
        <v>0</v>
      </c>
      <c r="AI263" s="48">
        <f t="shared" si="211"/>
        <v>0</v>
      </c>
      <c r="AJ263" s="47">
        <v>0</v>
      </c>
      <c r="AK263" s="9">
        <v>0</v>
      </c>
      <c r="AL263" s="48">
        <f t="shared" si="212"/>
        <v>0</v>
      </c>
      <c r="AM263" s="8">
        <f t="shared" si="214"/>
        <v>2.3940000000000003E-2</v>
      </c>
      <c r="AN263" s="17">
        <f t="shared" si="215"/>
        <v>3.0019999999999998</v>
      </c>
    </row>
    <row r="264" spans="1:40" x14ac:dyDescent="0.3">
      <c r="A264" s="57">
        <v>2023</v>
      </c>
      <c r="B264" s="58" t="s">
        <v>16</v>
      </c>
      <c r="C264" s="79">
        <v>2.8979999999999999E-2</v>
      </c>
      <c r="D264" s="9">
        <v>3.6339999999999999</v>
      </c>
      <c r="E264" s="48">
        <f t="shared" si="216"/>
        <v>125396.82539682538</v>
      </c>
      <c r="F264" s="47">
        <v>0</v>
      </c>
      <c r="G264" s="9">
        <v>0</v>
      </c>
      <c r="H264" s="48">
        <f t="shared" si="202"/>
        <v>0</v>
      </c>
      <c r="I264" s="47">
        <v>0</v>
      </c>
      <c r="J264" s="9">
        <v>0</v>
      </c>
      <c r="K264" s="48">
        <f t="shared" si="203"/>
        <v>0</v>
      </c>
      <c r="L264" s="47">
        <v>0</v>
      </c>
      <c r="M264" s="9">
        <v>0</v>
      </c>
      <c r="N264" s="48">
        <f t="shared" si="204"/>
        <v>0</v>
      </c>
      <c r="O264" s="79">
        <v>0.6</v>
      </c>
      <c r="P264" s="9">
        <v>4.2</v>
      </c>
      <c r="Q264" s="48">
        <f t="shared" si="205"/>
        <v>7000.0000000000009</v>
      </c>
      <c r="R264" s="47">
        <v>0</v>
      </c>
      <c r="S264" s="9">
        <v>0</v>
      </c>
      <c r="T264" s="48">
        <f t="shared" si="206"/>
        <v>0</v>
      </c>
      <c r="U264" s="47">
        <v>0</v>
      </c>
      <c r="V264" s="9">
        <v>0</v>
      </c>
      <c r="W264" s="48">
        <f t="shared" si="207"/>
        <v>0</v>
      </c>
      <c r="X264" s="47">
        <v>0</v>
      </c>
      <c r="Y264" s="9">
        <v>0</v>
      </c>
      <c r="Z264" s="48">
        <f t="shared" si="208"/>
        <v>0</v>
      </c>
      <c r="AA264" s="47">
        <v>0</v>
      </c>
      <c r="AB264" s="9">
        <v>0</v>
      </c>
      <c r="AC264" s="48">
        <f t="shared" si="209"/>
        <v>0</v>
      </c>
      <c r="AD264" s="47">
        <v>0</v>
      </c>
      <c r="AE264" s="9">
        <v>0</v>
      </c>
      <c r="AF264" s="48">
        <f t="shared" si="210"/>
        <v>0</v>
      </c>
      <c r="AG264" s="47">
        <v>0</v>
      </c>
      <c r="AH264" s="9">
        <v>0</v>
      </c>
      <c r="AI264" s="48">
        <f t="shared" si="211"/>
        <v>0</v>
      </c>
      <c r="AJ264" s="47">
        <v>0</v>
      </c>
      <c r="AK264" s="9">
        <v>0</v>
      </c>
      <c r="AL264" s="48">
        <f t="shared" si="212"/>
        <v>0</v>
      </c>
      <c r="AM264" s="8">
        <f t="shared" si="214"/>
        <v>0.62897999999999998</v>
      </c>
      <c r="AN264" s="17">
        <f t="shared" si="215"/>
        <v>7.8339999999999996</v>
      </c>
    </row>
    <row r="265" spans="1:40" ht="15" thickBot="1" x14ac:dyDescent="0.35">
      <c r="A265" s="59"/>
      <c r="B265" s="70" t="s">
        <v>17</v>
      </c>
      <c r="C265" s="71">
        <f t="shared" ref="C265:D265" si="217">SUM(C253:C264)</f>
        <v>0.65693999999999997</v>
      </c>
      <c r="D265" s="72">
        <f t="shared" si="217"/>
        <v>60.839000000000006</v>
      </c>
      <c r="E265" s="51"/>
      <c r="F265" s="71">
        <f t="shared" ref="F265:G265" si="218">SUM(F253:F264)</f>
        <v>0</v>
      </c>
      <c r="G265" s="72">
        <f t="shared" si="218"/>
        <v>0</v>
      </c>
      <c r="H265" s="51"/>
      <c r="I265" s="71">
        <f t="shared" ref="I265:J265" si="219">SUM(I253:I264)</f>
        <v>2.88</v>
      </c>
      <c r="J265" s="72">
        <f t="shared" si="219"/>
        <v>65.040000000000006</v>
      </c>
      <c r="K265" s="51"/>
      <c r="L265" s="71">
        <f t="shared" ref="L265:M265" si="220">SUM(L253:L264)</f>
        <v>8.0000000000000002E-3</v>
      </c>
      <c r="M265" s="72">
        <f t="shared" si="220"/>
        <v>0.53200000000000003</v>
      </c>
      <c r="N265" s="51"/>
      <c r="O265" s="71">
        <f t="shared" ref="O265:P265" si="221">SUM(O253:O264)</f>
        <v>0.6</v>
      </c>
      <c r="P265" s="72">
        <f t="shared" si="221"/>
        <v>4.2</v>
      </c>
      <c r="Q265" s="51"/>
      <c r="R265" s="71">
        <f t="shared" ref="R265:S265" si="222">SUM(R253:R264)</f>
        <v>0</v>
      </c>
      <c r="S265" s="72">
        <f t="shared" si="222"/>
        <v>0</v>
      </c>
      <c r="T265" s="51"/>
      <c r="U265" s="71">
        <f t="shared" ref="U265:V265" si="223">SUM(U253:U264)</f>
        <v>1.5222100000000001</v>
      </c>
      <c r="V265" s="72">
        <f t="shared" si="223"/>
        <v>42.682000000000002</v>
      </c>
      <c r="W265" s="51"/>
      <c r="X265" s="71">
        <f t="shared" ref="X265:Y265" si="224">SUM(X253:X264)</f>
        <v>0</v>
      </c>
      <c r="Y265" s="72">
        <f t="shared" si="224"/>
        <v>0</v>
      </c>
      <c r="Z265" s="51"/>
      <c r="AA265" s="71">
        <f t="shared" ref="AA265:AB265" si="225">SUM(AA253:AA264)</f>
        <v>0</v>
      </c>
      <c r="AB265" s="72">
        <f t="shared" si="225"/>
        <v>0</v>
      </c>
      <c r="AC265" s="51"/>
      <c r="AD265" s="71">
        <f t="shared" ref="AD265:AE265" si="226">SUM(AD253:AD264)</f>
        <v>0</v>
      </c>
      <c r="AE265" s="72">
        <f t="shared" si="226"/>
        <v>0</v>
      </c>
      <c r="AF265" s="51"/>
      <c r="AG265" s="71">
        <f t="shared" ref="AG265:AH265" si="227">SUM(AG253:AG264)</f>
        <v>0</v>
      </c>
      <c r="AH265" s="72">
        <f t="shared" si="227"/>
        <v>0</v>
      </c>
      <c r="AI265" s="51"/>
      <c r="AJ265" s="71">
        <f t="shared" ref="AJ265:AK265" si="228">SUM(AJ253:AJ264)</f>
        <v>0</v>
      </c>
      <c r="AK265" s="72">
        <f t="shared" si="228"/>
        <v>0</v>
      </c>
      <c r="AL265" s="51"/>
      <c r="AM265" s="41">
        <f t="shared" si="214"/>
        <v>5.6671500000000004</v>
      </c>
      <c r="AN265" s="42">
        <f t="shared" si="215"/>
        <v>173.29300000000001</v>
      </c>
    </row>
    <row r="266" spans="1:40" x14ac:dyDescent="0.3">
      <c r="A266" s="57">
        <v>2024</v>
      </c>
      <c r="B266" s="58" t="s">
        <v>5</v>
      </c>
      <c r="C266" s="87">
        <v>2.7719999999999998E-2</v>
      </c>
      <c r="D266" s="88">
        <v>3.476</v>
      </c>
      <c r="E266" s="48">
        <f>IF(C266=0,0,D266/C266*1000)</f>
        <v>125396.8253968254</v>
      </c>
      <c r="F266" s="47">
        <v>0</v>
      </c>
      <c r="G266" s="9">
        <v>0</v>
      </c>
      <c r="H266" s="48">
        <f t="shared" ref="H266:H277" si="229">IF(F266=0,0,G266/F266*1000)</f>
        <v>0</v>
      </c>
      <c r="I266" s="47">
        <v>0</v>
      </c>
      <c r="J266" s="9">
        <v>0</v>
      </c>
      <c r="K266" s="48">
        <f t="shared" ref="K266:K277" si="230">IF(I266=0,0,J266/I266*1000)</f>
        <v>0</v>
      </c>
      <c r="L266" s="47">
        <v>0</v>
      </c>
      <c r="M266" s="9">
        <v>0</v>
      </c>
      <c r="N266" s="48">
        <f t="shared" ref="N266:N277" si="231">IF(L266=0,0,M266/L266*1000)</f>
        <v>0</v>
      </c>
      <c r="O266" s="47">
        <v>0</v>
      </c>
      <c r="P266" s="9">
        <v>0</v>
      </c>
      <c r="Q266" s="48">
        <f t="shared" ref="Q266:Q277" si="232">IF(O266=0,0,P266/O266*1000)</f>
        <v>0</v>
      </c>
      <c r="R266" s="47">
        <v>0</v>
      </c>
      <c r="S266" s="9">
        <v>0</v>
      </c>
      <c r="T266" s="48">
        <f t="shared" ref="T266:T277" si="233">IF(R266=0,0,S266/R266*1000)</f>
        <v>0</v>
      </c>
      <c r="U266" s="47">
        <v>0</v>
      </c>
      <c r="V266" s="9">
        <v>0</v>
      </c>
      <c r="W266" s="48">
        <f t="shared" ref="W266:W277" si="234">IF(U266=0,0,V266/U266*1000)</f>
        <v>0</v>
      </c>
      <c r="X266" s="47">
        <v>0</v>
      </c>
      <c r="Y266" s="9">
        <v>0</v>
      </c>
      <c r="Z266" s="48">
        <f t="shared" ref="Z266:Z277" si="235">IF(X266=0,0,Y266/X266*1000)</f>
        <v>0</v>
      </c>
      <c r="AA266" s="47">
        <v>0</v>
      </c>
      <c r="AB266" s="9">
        <v>0</v>
      </c>
      <c r="AC266" s="48">
        <f t="shared" ref="AC266:AC277" si="236">IF(AA266=0,0,AB266/AA266*1000)</f>
        <v>0</v>
      </c>
      <c r="AD266" s="47">
        <v>0</v>
      </c>
      <c r="AE266" s="9">
        <v>0</v>
      </c>
      <c r="AF266" s="48">
        <f t="shared" ref="AF266:AF277" si="237">IF(AD266=0,0,AE266/AD266*1000)</f>
        <v>0</v>
      </c>
      <c r="AG266" s="47">
        <v>0</v>
      </c>
      <c r="AH266" s="9">
        <v>0</v>
      </c>
      <c r="AI266" s="48">
        <f t="shared" ref="AI266:AI277" si="238">IF(AG266=0,0,AH266/AG266*1000)</f>
        <v>0</v>
      </c>
      <c r="AJ266" s="47">
        <v>0</v>
      </c>
      <c r="AK266" s="9">
        <v>0</v>
      </c>
      <c r="AL266" s="48">
        <f t="shared" ref="AL266:AL277" si="239">IF(AJ266=0,0,AK266/AJ266*1000)</f>
        <v>0</v>
      </c>
      <c r="AM266" s="8">
        <f>SUMIF($C$5:$AL$5,"Ton",C266:AL266)</f>
        <v>2.7719999999999998E-2</v>
      </c>
      <c r="AN266" s="17">
        <f>SUMIF($C$5:$AL$5,"F*",C266:AL266)</f>
        <v>3.476</v>
      </c>
    </row>
    <row r="267" spans="1:40" x14ac:dyDescent="0.3">
      <c r="A267" s="57">
        <v>2024</v>
      </c>
      <c r="B267" s="58" t="s">
        <v>6</v>
      </c>
      <c r="C267" s="79">
        <v>3.024E-2</v>
      </c>
      <c r="D267" s="9">
        <v>3.7919999999999998</v>
      </c>
      <c r="E267" s="48">
        <f t="shared" ref="E267:E268" si="240">IF(C267=0,0,D267/C267*1000)</f>
        <v>125396.82539682538</v>
      </c>
      <c r="F267" s="47">
        <v>0</v>
      </c>
      <c r="G267" s="9">
        <v>0</v>
      </c>
      <c r="H267" s="48">
        <f t="shared" si="229"/>
        <v>0</v>
      </c>
      <c r="I267" s="47">
        <v>0</v>
      </c>
      <c r="J267" s="9">
        <v>0</v>
      </c>
      <c r="K267" s="48">
        <f t="shared" si="230"/>
        <v>0</v>
      </c>
      <c r="L267" s="47">
        <v>0</v>
      </c>
      <c r="M267" s="9">
        <v>0</v>
      </c>
      <c r="N267" s="48">
        <f t="shared" si="231"/>
        <v>0</v>
      </c>
      <c r="O267" s="47">
        <v>0</v>
      </c>
      <c r="P267" s="9">
        <v>0</v>
      </c>
      <c r="Q267" s="48">
        <f t="shared" si="232"/>
        <v>0</v>
      </c>
      <c r="R267" s="47">
        <v>0</v>
      </c>
      <c r="S267" s="9">
        <v>0</v>
      </c>
      <c r="T267" s="48">
        <f t="shared" si="233"/>
        <v>0</v>
      </c>
      <c r="U267" s="47">
        <v>0</v>
      </c>
      <c r="V267" s="9">
        <v>0</v>
      </c>
      <c r="W267" s="48">
        <f t="shared" si="234"/>
        <v>0</v>
      </c>
      <c r="X267" s="47">
        <v>0</v>
      </c>
      <c r="Y267" s="9">
        <v>0</v>
      </c>
      <c r="Z267" s="48">
        <f t="shared" si="235"/>
        <v>0</v>
      </c>
      <c r="AA267" s="47">
        <v>0</v>
      </c>
      <c r="AB267" s="9">
        <v>0</v>
      </c>
      <c r="AC267" s="48">
        <f t="shared" si="236"/>
        <v>0</v>
      </c>
      <c r="AD267" s="47">
        <v>0</v>
      </c>
      <c r="AE267" s="9">
        <v>0</v>
      </c>
      <c r="AF267" s="48">
        <f t="shared" si="237"/>
        <v>0</v>
      </c>
      <c r="AG267" s="47">
        <v>0</v>
      </c>
      <c r="AH267" s="9">
        <v>0</v>
      </c>
      <c r="AI267" s="48">
        <f t="shared" si="238"/>
        <v>0</v>
      </c>
      <c r="AJ267" s="47">
        <v>0</v>
      </c>
      <c r="AK267" s="9">
        <v>0</v>
      </c>
      <c r="AL267" s="48">
        <f t="shared" si="239"/>
        <v>0</v>
      </c>
      <c r="AM267" s="8">
        <f t="shared" ref="AM267:AM278" si="241">SUMIF($C$5:$AL$5,"Ton",C267:AL267)</f>
        <v>3.024E-2</v>
      </c>
      <c r="AN267" s="17">
        <f t="shared" ref="AN267:AN278" si="242">SUMIF($C$5:$AL$5,"F*",C267:AL267)</f>
        <v>3.7919999999999998</v>
      </c>
    </row>
    <row r="268" spans="1:40" x14ac:dyDescent="0.3">
      <c r="A268" s="57">
        <v>2024</v>
      </c>
      <c r="B268" s="58" t="s">
        <v>7</v>
      </c>
      <c r="C268" s="79">
        <v>3.2759999999999997E-2</v>
      </c>
      <c r="D268" s="9">
        <v>4.1079999999999997</v>
      </c>
      <c r="E268" s="48">
        <f t="shared" si="240"/>
        <v>125396.82539682538</v>
      </c>
      <c r="F268" s="47">
        <v>0</v>
      </c>
      <c r="G268" s="9">
        <v>0</v>
      </c>
      <c r="H268" s="48">
        <f t="shared" si="229"/>
        <v>0</v>
      </c>
      <c r="I268" s="47">
        <v>0</v>
      </c>
      <c r="J268" s="9">
        <v>0</v>
      </c>
      <c r="K268" s="48">
        <f t="shared" si="230"/>
        <v>0</v>
      </c>
      <c r="L268" s="47">
        <v>0</v>
      </c>
      <c r="M268" s="9">
        <v>0</v>
      </c>
      <c r="N268" s="48">
        <f t="shared" si="231"/>
        <v>0</v>
      </c>
      <c r="O268" s="47">
        <v>0</v>
      </c>
      <c r="P268" s="9">
        <v>0</v>
      </c>
      <c r="Q268" s="48">
        <f t="shared" si="232"/>
        <v>0</v>
      </c>
      <c r="R268" s="47">
        <v>0</v>
      </c>
      <c r="S268" s="9">
        <v>0</v>
      </c>
      <c r="T268" s="48">
        <f t="shared" si="233"/>
        <v>0</v>
      </c>
      <c r="U268" s="47">
        <v>0</v>
      </c>
      <c r="V268" s="9">
        <v>0</v>
      </c>
      <c r="W268" s="48">
        <f t="shared" si="234"/>
        <v>0</v>
      </c>
      <c r="X268" s="47">
        <v>0</v>
      </c>
      <c r="Y268" s="9">
        <v>0</v>
      </c>
      <c r="Z268" s="48">
        <f t="shared" si="235"/>
        <v>0</v>
      </c>
      <c r="AA268" s="47">
        <v>0</v>
      </c>
      <c r="AB268" s="9">
        <v>0</v>
      </c>
      <c r="AC268" s="48">
        <f t="shared" si="236"/>
        <v>0</v>
      </c>
      <c r="AD268" s="47">
        <v>0</v>
      </c>
      <c r="AE268" s="9">
        <v>0</v>
      </c>
      <c r="AF268" s="48">
        <f t="shared" si="237"/>
        <v>0</v>
      </c>
      <c r="AG268" s="47">
        <v>0</v>
      </c>
      <c r="AH268" s="9">
        <v>0</v>
      </c>
      <c r="AI268" s="48">
        <f t="shared" si="238"/>
        <v>0</v>
      </c>
      <c r="AJ268" s="47">
        <v>0</v>
      </c>
      <c r="AK268" s="9">
        <v>0</v>
      </c>
      <c r="AL268" s="48">
        <f t="shared" si="239"/>
        <v>0</v>
      </c>
      <c r="AM268" s="8">
        <f t="shared" si="241"/>
        <v>3.2759999999999997E-2</v>
      </c>
      <c r="AN268" s="17">
        <f t="shared" si="242"/>
        <v>4.1079999999999997</v>
      </c>
    </row>
    <row r="269" spans="1:40" x14ac:dyDescent="0.3">
      <c r="A269" s="57">
        <v>2024</v>
      </c>
      <c r="B269" s="58" t="s">
        <v>8</v>
      </c>
      <c r="C269" s="79">
        <v>3.4020000000000002E-2</v>
      </c>
      <c r="D269" s="9">
        <v>4.266</v>
      </c>
      <c r="E269" s="48">
        <f>IF(C269=0,0,D269/C269*1000)</f>
        <v>125396.82539682538</v>
      </c>
      <c r="F269" s="47">
        <v>0</v>
      </c>
      <c r="G269" s="9">
        <v>0</v>
      </c>
      <c r="H269" s="48">
        <f t="shared" si="229"/>
        <v>0</v>
      </c>
      <c r="I269" s="47">
        <v>0</v>
      </c>
      <c r="J269" s="9">
        <v>0</v>
      </c>
      <c r="K269" s="48">
        <f t="shared" si="230"/>
        <v>0</v>
      </c>
      <c r="L269" s="47">
        <v>0</v>
      </c>
      <c r="M269" s="9">
        <v>0</v>
      </c>
      <c r="N269" s="48">
        <f t="shared" si="231"/>
        <v>0</v>
      </c>
      <c r="O269" s="47">
        <v>0</v>
      </c>
      <c r="P269" s="9">
        <v>0</v>
      </c>
      <c r="Q269" s="48">
        <f t="shared" si="232"/>
        <v>0</v>
      </c>
      <c r="R269" s="47">
        <v>0</v>
      </c>
      <c r="S269" s="9">
        <v>0</v>
      </c>
      <c r="T269" s="48">
        <f t="shared" si="233"/>
        <v>0</v>
      </c>
      <c r="U269" s="47">
        <v>0</v>
      </c>
      <c r="V269" s="9">
        <v>0</v>
      </c>
      <c r="W269" s="48">
        <f t="shared" si="234"/>
        <v>0</v>
      </c>
      <c r="X269" s="47">
        <v>0</v>
      </c>
      <c r="Y269" s="9">
        <v>0</v>
      </c>
      <c r="Z269" s="48">
        <f t="shared" si="235"/>
        <v>0</v>
      </c>
      <c r="AA269" s="47">
        <v>0</v>
      </c>
      <c r="AB269" s="9">
        <v>0</v>
      </c>
      <c r="AC269" s="48">
        <f t="shared" si="236"/>
        <v>0</v>
      </c>
      <c r="AD269" s="47">
        <v>0</v>
      </c>
      <c r="AE269" s="9">
        <v>0</v>
      </c>
      <c r="AF269" s="48">
        <f t="shared" si="237"/>
        <v>0</v>
      </c>
      <c r="AG269" s="47">
        <v>0</v>
      </c>
      <c r="AH269" s="9">
        <v>0</v>
      </c>
      <c r="AI269" s="48">
        <f t="shared" si="238"/>
        <v>0</v>
      </c>
      <c r="AJ269" s="47">
        <v>0</v>
      </c>
      <c r="AK269" s="9">
        <v>0</v>
      </c>
      <c r="AL269" s="48">
        <f t="shared" si="239"/>
        <v>0</v>
      </c>
      <c r="AM269" s="8">
        <f t="shared" si="241"/>
        <v>3.4020000000000002E-2</v>
      </c>
      <c r="AN269" s="17">
        <f t="shared" si="242"/>
        <v>4.266</v>
      </c>
    </row>
    <row r="270" spans="1:40" x14ac:dyDescent="0.3">
      <c r="A270" s="57">
        <v>2024</v>
      </c>
      <c r="B270" s="48" t="s">
        <v>9</v>
      </c>
      <c r="C270" s="79">
        <v>1.008E-2</v>
      </c>
      <c r="D270" s="9">
        <v>1.264</v>
      </c>
      <c r="E270" s="48">
        <f t="shared" ref="E270:E277" si="243">IF(C270=0,0,D270/C270*1000)</f>
        <v>125396.82539682538</v>
      </c>
      <c r="F270" s="47">
        <v>0</v>
      </c>
      <c r="G270" s="9">
        <v>0</v>
      </c>
      <c r="H270" s="48">
        <f t="shared" si="229"/>
        <v>0</v>
      </c>
      <c r="I270" s="47">
        <v>0</v>
      </c>
      <c r="J270" s="9">
        <v>0</v>
      </c>
      <c r="K270" s="48">
        <f t="shared" si="230"/>
        <v>0</v>
      </c>
      <c r="L270" s="47">
        <v>0</v>
      </c>
      <c r="M270" s="9">
        <v>0</v>
      </c>
      <c r="N270" s="48">
        <f t="shared" si="231"/>
        <v>0</v>
      </c>
      <c r="O270" s="47">
        <v>0</v>
      </c>
      <c r="P270" s="9">
        <v>0</v>
      </c>
      <c r="Q270" s="48">
        <f t="shared" si="232"/>
        <v>0</v>
      </c>
      <c r="R270" s="47">
        <v>0</v>
      </c>
      <c r="S270" s="9">
        <v>0</v>
      </c>
      <c r="T270" s="48">
        <f t="shared" si="233"/>
        <v>0</v>
      </c>
      <c r="U270" s="47">
        <v>0</v>
      </c>
      <c r="V270" s="9">
        <v>0</v>
      </c>
      <c r="W270" s="48">
        <f t="shared" si="234"/>
        <v>0</v>
      </c>
      <c r="X270" s="47">
        <v>0</v>
      </c>
      <c r="Y270" s="9">
        <v>0</v>
      </c>
      <c r="Z270" s="48">
        <f t="shared" si="235"/>
        <v>0</v>
      </c>
      <c r="AA270" s="47">
        <v>0</v>
      </c>
      <c r="AB270" s="9">
        <v>0</v>
      </c>
      <c r="AC270" s="48">
        <f t="shared" si="236"/>
        <v>0</v>
      </c>
      <c r="AD270" s="47">
        <v>0</v>
      </c>
      <c r="AE270" s="9">
        <v>0</v>
      </c>
      <c r="AF270" s="48">
        <f t="shared" si="237"/>
        <v>0</v>
      </c>
      <c r="AG270" s="47">
        <v>0</v>
      </c>
      <c r="AH270" s="9">
        <v>0</v>
      </c>
      <c r="AI270" s="48">
        <f t="shared" si="238"/>
        <v>0</v>
      </c>
      <c r="AJ270" s="47">
        <v>0</v>
      </c>
      <c r="AK270" s="9">
        <v>0</v>
      </c>
      <c r="AL270" s="48">
        <f t="shared" si="239"/>
        <v>0</v>
      </c>
      <c r="AM270" s="8">
        <f t="shared" si="241"/>
        <v>1.008E-2</v>
      </c>
      <c r="AN270" s="17">
        <f t="shared" si="242"/>
        <v>1.264</v>
      </c>
    </row>
    <row r="271" spans="1:40" x14ac:dyDescent="0.3">
      <c r="A271" s="57">
        <v>2024</v>
      </c>
      <c r="B271" s="58" t="s">
        <v>10</v>
      </c>
      <c r="C271" s="79">
        <v>5.1659999999999998E-2</v>
      </c>
      <c r="D271" s="9">
        <v>6.4779999999999998</v>
      </c>
      <c r="E271" s="48">
        <f t="shared" si="243"/>
        <v>125396.82539682538</v>
      </c>
      <c r="F271" s="47">
        <v>0</v>
      </c>
      <c r="G271" s="9">
        <v>0</v>
      </c>
      <c r="H271" s="48">
        <f t="shared" si="229"/>
        <v>0</v>
      </c>
      <c r="I271" s="47">
        <v>0</v>
      </c>
      <c r="J271" s="9">
        <v>0</v>
      </c>
      <c r="K271" s="48">
        <f t="shared" si="230"/>
        <v>0</v>
      </c>
      <c r="L271" s="47">
        <v>0</v>
      </c>
      <c r="M271" s="9">
        <v>0</v>
      </c>
      <c r="N271" s="48">
        <f t="shared" si="231"/>
        <v>0</v>
      </c>
      <c r="O271" s="47">
        <v>0</v>
      </c>
      <c r="P271" s="9">
        <v>0</v>
      </c>
      <c r="Q271" s="48">
        <f t="shared" si="232"/>
        <v>0</v>
      </c>
      <c r="R271" s="47">
        <v>0</v>
      </c>
      <c r="S271" s="9">
        <v>0</v>
      </c>
      <c r="T271" s="48">
        <f t="shared" si="233"/>
        <v>0</v>
      </c>
      <c r="U271" s="47">
        <v>0</v>
      </c>
      <c r="V271" s="9">
        <v>0</v>
      </c>
      <c r="W271" s="48">
        <f t="shared" si="234"/>
        <v>0</v>
      </c>
      <c r="X271" s="47">
        <v>0</v>
      </c>
      <c r="Y271" s="9">
        <v>0</v>
      </c>
      <c r="Z271" s="48">
        <f t="shared" si="235"/>
        <v>0</v>
      </c>
      <c r="AA271" s="47">
        <v>0</v>
      </c>
      <c r="AB271" s="9">
        <v>0</v>
      </c>
      <c r="AC271" s="48">
        <f t="shared" si="236"/>
        <v>0</v>
      </c>
      <c r="AD271" s="47">
        <v>0</v>
      </c>
      <c r="AE271" s="9">
        <v>0</v>
      </c>
      <c r="AF271" s="48">
        <f t="shared" si="237"/>
        <v>0</v>
      </c>
      <c r="AG271" s="47">
        <v>0</v>
      </c>
      <c r="AH271" s="9">
        <v>0</v>
      </c>
      <c r="AI271" s="48">
        <f t="shared" si="238"/>
        <v>0</v>
      </c>
      <c r="AJ271" s="47">
        <v>0</v>
      </c>
      <c r="AK271" s="9">
        <v>0</v>
      </c>
      <c r="AL271" s="48">
        <f t="shared" si="239"/>
        <v>0</v>
      </c>
      <c r="AM271" s="8">
        <f t="shared" si="241"/>
        <v>5.1659999999999998E-2</v>
      </c>
      <c r="AN271" s="17">
        <f t="shared" si="242"/>
        <v>6.4779999999999998</v>
      </c>
    </row>
    <row r="272" spans="1:40" x14ac:dyDescent="0.3">
      <c r="A272" s="57">
        <v>2024</v>
      </c>
      <c r="B272" s="58" t="s">
        <v>11</v>
      </c>
      <c r="C272" s="79">
        <v>3.78E-2</v>
      </c>
      <c r="D272" s="9">
        <v>4.7389999999999999</v>
      </c>
      <c r="E272" s="48">
        <f t="shared" si="243"/>
        <v>125370.37037037036</v>
      </c>
      <c r="F272" s="47">
        <v>0</v>
      </c>
      <c r="G272" s="9">
        <v>0</v>
      </c>
      <c r="H272" s="48">
        <f t="shared" si="229"/>
        <v>0</v>
      </c>
      <c r="I272" s="47">
        <v>0</v>
      </c>
      <c r="J272" s="9">
        <v>0</v>
      </c>
      <c r="K272" s="48">
        <f t="shared" si="230"/>
        <v>0</v>
      </c>
      <c r="L272" s="47">
        <v>0</v>
      </c>
      <c r="M272" s="9">
        <v>0</v>
      </c>
      <c r="N272" s="48">
        <f t="shared" si="231"/>
        <v>0</v>
      </c>
      <c r="O272" s="47">
        <v>0</v>
      </c>
      <c r="P272" s="9">
        <v>0</v>
      </c>
      <c r="Q272" s="48">
        <f t="shared" si="232"/>
        <v>0</v>
      </c>
      <c r="R272" s="47">
        <v>0</v>
      </c>
      <c r="S272" s="9">
        <v>0</v>
      </c>
      <c r="T272" s="48">
        <f t="shared" si="233"/>
        <v>0</v>
      </c>
      <c r="U272" s="47">
        <v>0</v>
      </c>
      <c r="V272" s="9">
        <v>0</v>
      </c>
      <c r="W272" s="48">
        <f t="shared" si="234"/>
        <v>0</v>
      </c>
      <c r="X272" s="47">
        <v>0</v>
      </c>
      <c r="Y272" s="9">
        <v>0</v>
      </c>
      <c r="Z272" s="48">
        <f t="shared" si="235"/>
        <v>0</v>
      </c>
      <c r="AA272" s="47">
        <v>0</v>
      </c>
      <c r="AB272" s="9">
        <v>0</v>
      </c>
      <c r="AC272" s="48">
        <f t="shared" si="236"/>
        <v>0</v>
      </c>
      <c r="AD272" s="47">
        <v>0</v>
      </c>
      <c r="AE272" s="9">
        <v>0</v>
      </c>
      <c r="AF272" s="48">
        <f t="shared" si="237"/>
        <v>0</v>
      </c>
      <c r="AG272" s="47">
        <v>0</v>
      </c>
      <c r="AH272" s="9">
        <v>0</v>
      </c>
      <c r="AI272" s="48">
        <f t="shared" si="238"/>
        <v>0</v>
      </c>
      <c r="AJ272" s="47">
        <v>0</v>
      </c>
      <c r="AK272" s="9">
        <v>0</v>
      </c>
      <c r="AL272" s="48">
        <f t="shared" si="239"/>
        <v>0</v>
      </c>
      <c r="AM272" s="8">
        <f t="shared" si="241"/>
        <v>3.78E-2</v>
      </c>
      <c r="AN272" s="17">
        <f t="shared" si="242"/>
        <v>4.7389999999999999</v>
      </c>
    </row>
    <row r="273" spans="1:40" x14ac:dyDescent="0.3">
      <c r="A273" s="57">
        <v>2024</v>
      </c>
      <c r="B273" s="58" t="s">
        <v>12</v>
      </c>
      <c r="C273" s="79">
        <v>3.024E-2</v>
      </c>
      <c r="D273" s="9">
        <v>3.7909999999999999</v>
      </c>
      <c r="E273" s="48">
        <f t="shared" si="243"/>
        <v>125363.7566137566</v>
      </c>
      <c r="F273" s="47">
        <v>0</v>
      </c>
      <c r="G273" s="9">
        <v>0</v>
      </c>
      <c r="H273" s="48">
        <f t="shared" si="229"/>
        <v>0</v>
      </c>
      <c r="I273" s="47">
        <v>0</v>
      </c>
      <c r="J273" s="9">
        <v>0</v>
      </c>
      <c r="K273" s="48">
        <f t="shared" si="230"/>
        <v>0</v>
      </c>
      <c r="L273" s="47">
        <v>0</v>
      </c>
      <c r="M273" s="9">
        <v>0</v>
      </c>
      <c r="N273" s="48">
        <f t="shared" si="231"/>
        <v>0</v>
      </c>
      <c r="O273" s="79">
        <v>0.27800000000000002</v>
      </c>
      <c r="P273" s="9">
        <v>12.375</v>
      </c>
      <c r="Q273" s="48">
        <f t="shared" si="232"/>
        <v>44514.388489208628</v>
      </c>
      <c r="R273" s="47">
        <v>0</v>
      </c>
      <c r="S273" s="9">
        <v>0</v>
      </c>
      <c r="T273" s="48">
        <f t="shared" si="233"/>
        <v>0</v>
      </c>
      <c r="U273" s="47">
        <v>0</v>
      </c>
      <c r="V273" s="9">
        <v>0</v>
      </c>
      <c r="W273" s="48">
        <f t="shared" si="234"/>
        <v>0</v>
      </c>
      <c r="X273" s="47">
        <v>0</v>
      </c>
      <c r="Y273" s="9">
        <v>0</v>
      </c>
      <c r="Z273" s="48">
        <f t="shared" si="235"/>
        <v>0</v>
      </c>
      <c r="AA273" s="47">
        <v>0</v>
      </c>
      <c r="AB273" s="9">
        <v>0</v>
      </c>
      <c r="AC273" s="48">
        <f t="shared" si="236"/>
        <v>0</v>
      </c>
      <c r="AD273" s="47">
        <v>0</v>
      </c>
      <c r="AE273" s="9">
        <v>0</v>
      </c>
      <c r="AF273" s="48">
        <f t="shared" si="237"/>
        <v>0</v>
      </c>
      <c r="AG273" s="79">
        <v>5.1150000000000002</v>
      </c>
      <c r="AH273" s="9">
        <v>325</v>
      </c>
      <c r="AI273" s="48">
        <f t="shared" si="238"/>
        <v>63538.611925708698</v>
      </c>
      <c r="AJ273" s="47">
        <v>0</v>
      </c>
      <c r="AK273" s="9">
        <v>0</v>
      </c>
      <c r="AL273" s="48">
        <f t="shared" si="239"/>
        <v>0</v>
      </c>
      <c r="AM273" s="8">
        <f t="shared" si="241"/>
        <v>5.4232399999999998</v>
      </c>
      <c r="AN273" s="17">
        <f t="shared" si="242"/>
        <v>341.166</v>
      </c>
    </row>
    <row r="274" spans="1:40" x14ac:dyDescent="0.3">
      <c r="A274" s="57">
        <v>2024</v>
      </c>
      <c r="B274" s="58" t="s">
        <v>13</v>
      </c>
      <c r="C274" s="79">
        <v>3.6539999999999996E-2</v>
      </c>
      <c r="D274" s="9">
        <v>4.5819999999999999</v>
      </c>
      <c r="E274" s="48">
        <f t="shared" si="243"/>
        <v>125396.8253968254</v>
      </c>
      <c r="F274" s="47">
        <v>0</v>
      </c>
      <c r="G274" s="9">
        <v>0</v>
      </c>
      <c r="H274" s="48">
        <f t="shared" si="229"/>
        <v>0</v>
      </c>
      <c r="I274" s="47">
        <v>0</v>
      </c>
      <c r="J274" s="9">
        <v>0</v>
      </c>
      <c r="K274" s="48">
        <f t="shared" si="230"/>
        <v>0</v>
      </c>
      <c r="L274" s="47">
        <v>0</v>
      </c>
      <c r="M274" s="9">
        <v>0</v>
      </c>
      <c r="N274" s="48">
        <f t="shared" si="231"/>
        <v>0</v>
      </c>
      <c r="O274" s="47">
        <v>0</v>
      </c>
      <c r="P274" s="9">
        <v>0</v>
      </c>
      <c r="Q274" s="48">
        <f t="shared" si="232"/>
        <v>0</v>
      </c>
      <c r="R274" s="47">
        <v>0</v>
      </c>
      <c r="S274" s="9">
        <v>0</v>
      </c>
      <c r="T274" s="48">
        <f t="shared" si="233"/>
        <v>0</v>
      </c>
      <c r="U274" s="79">
        <v>8.3680000000000004E-2</v>
      </c>
      <c r="V274" s="9">
        <v>5.5979999999999999</v>
      </c>
      <c r="W274" s="48">
        <f t="shared" si="234"/>
        <v>66897.70554493308</v>
      </c>
      <c r="X274" s="47">
        <v>0</v>
      </c>
      <c r="Y274" s="9">
        <v>0</v>
      </c>
      <c r="Z274" s="48">
        <f t="shared" si="235"/>
        <v>0</v>
      </c>
      <c r="AA274" s="47">
        <v>0</v>
      </c>
      <c r="AB274" s="9">
        <v>0</v>
      </c>
      <c r="AC274" s="48">
        <f t="shared" si="236"/>
        <v>0</v>
      </c>
      <c r="AD274" s="47">
        <v>0</v>
      </c>
      <c r="AE274" s="9">
        <v>0</v>
      </c>
      <c r="AF274" s="48">
        <f t="shared" si="237"/>
        <v>0</v>
      </c>
      <c r="AG274" s="47">
        <v>0</v>
      </c>
      <c r="AH274" s="9">
        <v>0</v>
      </c>
      <c r="AI274" s="48">
        <f t="shared" si="238"/>
        <v>0</v>
      </c>
      <c r="AJ274" s="47">
        <v>0</v>
      </c>
      <c r="AK274" s="9">
        <v>0</v>
      </c>
      <c r="AL274" s="48">
        <f t="shared" si="239"/>
        <v>0</v>
      </c>
      <c r="AM274" s="8">
        <f t="shared" si="241"/>
        <v>0.12021999999999999</v>
      </c>
      <c r="AN274" s="17">
        <f t="shared" si="242"/>
        <v>10.18</v>
      </c>
    </row>
    <row r="275" spans="1:40" x14ac:dyDescent="0.3">
      <c r="A275" s="57">
        <v>2024</v>
      </c>
      <c r="B275" s="58" t="s">
        <v>14</v>
      </c>
      <c r="C275" s="79">
        <v>2.52E-2</v>
      </c>
      <c r="D275" s="9">
        <v>3.16</v>
      </c>
      <c r="E275" s="48">
        <f t="shared" si="243"/>
        <v>125396.8253968254</v>
      </c>
      <c r="F275" s="47">
        <v>0</v>
      </c>
      <c r="G275" s="9">
        <v>0</v>
      </c>
      <c r="H275" s="48">
        <f t="shared" si="229"/>
        <v>0</v>
      </c>
      <c r="I275" s="47">
        <v>0</v>
      </c>
      <c r="J275" s="9">
        <v>0</v>
      </c>
      <c r="K275" s="48">
        <f t="shared" si="230"/>
        <v>0</v>
      </c>
      <c r="L275" s="47">
        <v>0</v>
      </c>
      <c r="M275" s="9">
        <v>0</v>
      </c>
      <c r="N275" s="48">
        <f t="shared" si="231"/>
        <v>0</v>
      </c>
      <c r="O275" s="47">
        <v>0</v>
      </c>
      <c r="P275" s="9">
        <v>0</v>
      </c>
      <c r="Q275" s="48">
        <f t="shared" si="232"/>
        <v>0</v>
      </c>
      <c r="R275" s="47">
        <v>0</v>
      </c>
      <c r="S275" s="9">
        <v>0</v>
      </c>
      <c r="T275" s="48">
        <f t="shared" si="233"/>
        <v>0</v>
      </c>
      <c r="U275" s="47">
        <v>0</v>
      </c>
      <c r="V275" s="9">
        <v>0</v>
      </c>
      <c r="W275" s="48">
        <f t="shared" si="234"/>
        <v>0</v>
      </c>
      <c r="X275" s="47">
        <v>0</v>
      </c>
      <c r="Y275" s="9">
        <v>0</v>
      </c>
      <c r="Z275" s="48">
        <f t="shared" si="235"/>
        <v>0</v>
      </c>
      <c r="AA275" s="47">
        <v>0</v>
      </c>
      <c r="AB275" s="9">
        <v>0</v>
      </c>
      <c r="AC275" s="48">
        <f t="shared" si="236"/>
        <v>0</v>
      </c>
      <c r="AD275" s="47">
        <v>0</v>
      </c>
      <c r="AE275" s="9">
        <v>0</v>
      </c>
      <c r="AF275" s="48">
        <f t="shared" si="237"/>
        <v>0</v>
      </c>
      <c r="AG275" s="47">
        <v>0</v>
      </c>
      <c r="AH275" s="9">
        <v>0</v>
      </c>
      <c r="AI275" s="48">
        <f t="shared" si="238"/>
        <v>0</v>
      </c>
      <c r="AJ275" s="47">
        <v>0</v>
      </c>
      <c r="AK275" s="9">
        <v>0</v>
      </c>
      <c r="AL275" s="48">
        <f t="shared" si="239"/>
        <v>0</v>
      </c>
      <c r="AM275" s="8">
        <f t="shared" si="241"/>
        <v>2.52E-2</v>
      </c>
      <c r="AN275" s="17">
        <f t="shared" si="242"/>
        <v>3.16</v>
      </c>
    </row>
    <row r="276" spans="1:40" x14ac:dyDescent="0.3">
      <c r="A276" s="57">
        <v>2024</v>
      </c>
      <c r="B276" s="48" t="s">
        <v>15</v>
      </c>
      <c r="C276" s="79">
        <v>3.9060000000000004E-2</v>
      </c>
      <c r="D276" s="9">
        <v>4.8970000000000002</v>
      </c>
      <c r="E276" s="48">
        <f t="shared" si="243"/>
        <v>125371.22375832053</v>
      </c>
      <c r="F276" s="47">
        <v>0</v>
      </c>
      <c r="G276" s="9">
        <v>0</v>
      </c>
      <c r="H276" s="48">
        <f t="shared" si="229"/>
        <v>0</v>
      </c>
      <c r="I276" s="47">
        <v>0</v>
      </c>
      <c r="J276" s="9">
        <v>0</v>
      </c>
      <c r="K276" s="48">
        <f t="shared" si="230"/>
        <v>0</v>
      </c>
      <c r="L276" s="47">
        <v>0</v>
      </c>
      <c r="M276" s="9">
        <v>0</v>
      </c>
      <c r="N276" s="48">
        <f t="shared" si="231"/>
        <v>0</v>
      </c>
      <c r="O276" s="47">
        <v>0</v>
      </c>
      <c r="P276" s="9">
        <v>0</v>
      </c>
      <c r="Q276" s="48">
        <f t="shared" si="232"/>
        <v>0</v>
      </c>
      <c r="R276" s="47">
        <v>0</v>
      </c>
      <c r="S276" s="9">
        <v>0</v>
      </c>
      <c r="T276" s="48">
        <f t="shared" si="233"/>
        <v>0</v>
      </c>
      <c r="U276" s="47">
        <v>0</v>
      </c>
      <c r="V276" s="9">
        <v>0</v>
      </c>
      <c r="W276" s="48">
        <f t="shared" si="234"/>
        <v>0</v>
      </c>
      <c r="X276" s="47">
        <v>0</v>
      </c>
      <c r="Y276" s="9">
        <v>0</v>
      </c>
      <c r="Z276" s="48">
        <f t="shared" si="235"/>
        <v>0</v>
      </c>
      <c r="AA276" s="47">
        <v>0</v>
      </c>
      <c r="AB276" s="9">
        <v>0</v>
      </c>
      <c r="AC276" s="48">
        <f t="shared" si="236"/>
        <v>0</v>
      </c>
      <c r="AD276" s="47">
        <v>0</v>
      </c>
      <c r="AE276" s="9">
        <v>0</v>
      </c>
      <c r="AF276" s="48">
        <f t="shared" si="237"/>
        <v>0</v>
      </c>
      <c r="AG276" s="47">
        <v>0</v>
      </c>
      <c r="AH276" s="9">
        <v>0</v>
      </c>
      <c r="AI276" s="48">
        <f t="shared" si="238"/>
        <v>0</v>
      </c>
      <c r="AJ276" s="47">
        <v>0</v>
      </c>
      <c r="AK276" s="9">
        <v>0</v>
      </c>
      <c r="AL276" s="48">
        <f t="shared" si="239"/>
        <v>0</v>
      </c>
      <c r="AM276" s="8">
        <f t="shared" si="241"/>
        <v>3.9060000000000004E-2</v>
      </c>
      <c r="AN276" s="17">
        <f t="shared" si="242"/>
        <v>4.8970000000000002</v>
      </c>
    </row>
    <row r="277" spans="1:40" x14ac:dyDescent="0.3">
      <c r="A277" s="57">
        <v>2024</v>
      </c>
      <c r="B277" s="58" t="s">
        <v>16</v>
      </c>
      <c r="C277" s="79">
        <v>2.1420000000000002E-2</v>
      </c>
      <c r="D277" s="9">
        <v>2.6859999999999999</v>
      </c>
      <c r="E277" s="48">
        <f t="shared" si="243"/>
        <v>125396.82539682538</v>
      </c>
      <c r="F277" s="47">
        <v>0</v>
      </c>
      <c r="G277" s="9">
        <v>0</v>
      </c>
      <c r="H277" s="48">
        <f t="shared" si="229"/>
        <v>0</v>
      </c>
      <c r="I277" s="47">
        <v>0</v>
      </c>
      <c r="J277" s="9">
        <v>0</v>
      </c>
      <c r="K277" s="48">
        <f t="shared" si="230"/>
        <v>0</v>
      </c>
      <c r="L277" s="47">
        <v>0</v>
      </c>
      <c r="M277" s="9">
        <v>0</v>
      </c>
      <c r="N277" s="48">
        <f t="shared" si="231"/>
        <v>0</v>
      </c>
      <c r="O277" s="47">
        <v>0</v>
      </c>
      <c r="P277" s="9">
        <v>0</v>
      </c>
      <c r="Q277" s="48">
        <f t="shared" si="232"/>
        <v>0</v>
      </c>
      <c r="R277" s="47">
        <v>0</v>
      </c>
      <c r="S277" s="9">
        <v>0</v>
      </c>
      <c r="T277" s="48">
        <f t="shared" si="233"/>
        <v>0</v>
      </c>
      <c r="U277" s="47">
        <v>0</v>
      </c>
      <c r="V277" s="9">
        <v>0</v>
      </c>
      <c r="W277" s="48">
        <f t="shared" si="234"/>
        <v>0</v>
      </c>
      <c r="X277" s="47">
        <v>0</v>
      </c>
      <c r="Y277" s="9">
        <v>0</v>
      </c>
      <c r="Z277" s="48">
        <f t="shared" si="235"/>
        <v>0</v>
      </c>
      <c r="AA277" s="47">
        <v>0</v>
      </c>
      <c r="AB277" s="9">
        <v>0</v>
      </c>
      <c r="AC277" s="48">
        <f t="shared" si="236"/>
        <v>0</v>
      </c>
      <c r="AD277" s="47">
        <v>0</v>
      </c>
      <c r="AE277" s="9">
        <v>0</v>
      </c>
      <c r="AF277" s="48">
        <f t="shared" si="237"/>
        <v>0</v>
      </c>
      <c r="AG277" s="47">
        <v>0</v>
      </c>
      <c r="AH277" s="9">
        <v>0</v>
      </c>
      <c r="AI277" s="48">
        <f t="shared" si="238"/>
        <v>0</v>
      </c>
      <c r="AJ277" s="47">
        <v>0</v>
      </c>
      <c r="AK277" s="9">
        <v>0</v>
      </c>
      <c r="AL277" s="48">
        <f t="shared" si="239"/>
        <v>0</v>
      </c>
      <c r="AM277" s="8">
        <f t="shared" si="241"/>
        <v>2.1420000000000002E-2</v>
      </c>
      <c r="AN277" s="17">
        <f t="shared" si="242"/>
        <v>2.6859999999999999</v>
      </c>
    </row>
    <row r="278" spans="1:40" ht="15" thickBot="1" x14ac:dyDescent="0.35">
      <c r="A278" s="59"/>
      <c r="B278" s="70" t="s">
        <v>17</v>
      </c>
      <c r="C278" s="71">
        <f t="shared" ref="C278:D278" si="244">SUM(C266:C277)</f>
        <v>0.37673999999999996</v>
      </c>
      <c r="D278" s="72">
        <f t="shared" si="244"/>
        <v>47.239000000000004</v>
      </c>
      <c r="E278" s="51"/>
      <c r="F278" s="71">
        <f t="shared" ref="F278:G278" si="245">SUM(F266:F277)</f>
        <v>0</v>
      </c>
      <c r="G278" s="72">
        <f t="shared" si="245"/>
        <v>0</v>
      </c>
      <c r="H278" s="51"/>
      <c r="I278" s="71">
        <f t="shared" ref="I278:J278" si="246">SUM(I266:I277)</f>
        <v>0</v>
      </c>
      <c r="J278" s="72">
        <f t="shared" si="246"/>
        <v>0</v>
      </c>
      <c r="K278" s="51"/>
      <c r="L278" s="71">
        <f t="shared" ref="L278:M278" si="247">SUM(L266:L277)</f>
        <v>0</v>
      </c>
      <c r="M278" s="72">
        <f t="shared" si="247"/>
        <v>0</v>
      </c>
      <c r="N278" s="51"/>
      <c r="O278" s="71">
        <f t="shared" ref="O278:P278" si="248">SUM(O266:O277)</f>
        <v>0.27800000000000002</v>
      </c>
      <c r="P278" s="72">
        <f t="shared" si="248"/>
        <v>12.375</v>
      </c>
      <c r="Q278" s="51"/>
      <c r="R278" s="71">
        <f t="shared" ref="R278:S278" si="249">SUM(R266:R277)</f>
        <v>0</v>
      </c>
      <c r="S278" s="72">
        <f t="shared" si="249"/>
        <v>0</v>
      </c>
      <c r="T278" s="51"/>
      <c r="U278" s="71">
        <f t="shared" ref="U278:V278" si="250">SUM(U266:U277)</f>
        <v>8.3680000000000004E-2</v>
      </c>
      <c r="V278" s="72">
        <f t="shared" si="250"/>
        <v>5.5979999999999999</v>
      </c>
      <c r="W278" s="51"/>
      <c r="X278" s="71">
        <f t="shared" ref="X278:Y278" si="251">SUM(X266:X277)</f>
        <v>0</v>
      </c>
      <c r="Y278" s="72">
        <f t="shared" si="251"/>
        <v>0</v>
      </c>
      <c r="Z278" s="51"/>
      <c r="AA278" s="71">
        <f t="shared" ref="AA278:AB278" si="252">SUM(AA266:AA277)</f>
        <v>0</v>
      </c>
      <c r="AB278" s="72">
        <f t="shared" si="252"/>
        <v>0</v>
      </c>
      <c r="AC278" s="51"/>
      <c r="AD278" s="71">
        <f t="shared" ref="AD278:AE278" si="253">SUM(AD266:AD277)</f>
        <v>0</v>
      </c>
      <c r="AE278" s="72">
        <f t="shared" si="253"/>
        <v>0</v>
      </c>
      <c r="AF278" s="51"/>
      <c r="AG278" s="71">
        <f t="shared" ref="AG278:AH278" si="254">SUM(AG266:AG277)</f>
        <v>5.1150000000000002</v>
      </c>
      <c r="AH278" s="72">
        <f t="shared" si="254"/>
        <v>325</v>
      </c>
      <c r="AI278" s="51"/>
      <c r="AJ278" s="71">
        <f t="shared" ref="AJ278:AK278" si="255">SUM(AJ266:AJ277)</f>
        <v>0</v>
      </c>
      <c r="AK278" s="72">
        <f t="shared" si="255"/>
        <v>0</v>
      </c>
      <c r="AL278" s="51"/>
      <c r="AM278" s="41">
        <f t="shared" si="241"/>
        <v>5.8534199999999998</v>
      </c>
      <c r="AN278" s="42">
        <f t="shared" si="242"/>
        <v>390.21199999999999</v>
      </c>
    </row>
    <row r="279" spans="1:40" x14ac:dyDescent="0.3">
      <c r="A279" s="57">
        <v>2025</v>
      </c>
      <c r="B279" s="58" t="s">
        <v>5</v>
      </c>
      <c r="C279" s="79">
        <v>2.6460000000000001E-2</v>
      </c>
      <c r="D279" s="9">
        <v>3.3180000000000001</v>
      </c>
      <c r="E279" s="48">
        <f>IF(C279=0,0,D279/C279*1000)</f>
        <v>125396.82539682538</v>
      </c>
      <c r="F279" s="47">
        <v>0</v>
      </c>
      <c r="G279" s="9">
        <v>0</v>
      </c>
      <c r="H279" s="48">
        <f t="shared" ref="H279:H290" si="256">IF(F279=0,0,G279/F279*1000)</f>
        <v>0</v>
      </c>
      <c r="I279" s="47">
        <v>0</v>
      </c>
      <c r="J279" s="9">
        <v>0</v>
      </c>
      <c r="K279" s="48">
        <f t="shared" ref="K279:K290" si="257">IF(I279=0,0,J279/I279*1000)</f>
        <v>0</v>
      </c>
      <c r="L279" s="47">
        <v>0</v>
      </c>
      <c r="M279" s="9">
        <v>0</v>
      </c>
      <c r="N279" s="48">
        <f t="shared" ref="N279:N290" si="258">IF(L279=0,0,M279/L279*1000)</f>
        <v>0</v>
      </c>
      <c r="O279" s="47">
        <v>0</v>
      </c>
      <c r="P279" s="9">
        <v>0</v>
      </c>
      <c r="Q279" s="48">
        <f t="shared" ref="Q279:Q290" si="259">IF(O279=0,0,P279/O279*1000)</f>
        <v>0</v>
      </c>
      <c r="R279" s="47">
        <v>0</v>
      </c>
      <c r="S279" s="9">
        <v>0</v>
      </c>
      <c r="T279" s="48">
        <f t="shared" ref="T279:T290" si="260">IF(R279=0,0,S279/R279*1000)</f>
        <v>0</v>
      </c>
      <c r="U279" s="47">
        <v>0</v>
      </c>
      <c r="V279" s="9">
        <v>0</v>
      </c>
      <c r="W279" s="48">
        <f t="shared" ref="W279:W290" si="261">IF(U279=0,0,V279/U279*1000)</f>
        <v>0</v>
      </c>
      <c r="X279" s="47">
        <v>0</v>
      </c>
      <c r="Y279" s="9">
        <v>0</v>
      </c>
      <c r="Z279" s="48">
        <f t="shared" ref="Z279:Z290" si="262">IF(X279=0,0,Y279/X279*1000)</f>
        <v>0</v>
      </c>
      <c r="AA279" s="47">
        <v>0</v>
      </c>
      <c r="AB279" s="9">
        <v>0</v>
      </c>
      <c r="AC279" s="48">
        <f t="shared" ref="AC279:AC290" si="263">IF(AA279=0,0,AB279/AA279*1000)</f>
        <v>0</v>
      </c>
      <c r="AD279" s="47">
        <v>0</v>
      </c>
      <c r="AE279" s="9">
        <v>0</v>
      </c>
      <c r="AF279" s="48">
        <f t="shared" ref="AF279:AF290" si="264">IF(AD279=0,0,AE279/AD279*1000)</f>
        <v>0</v>
      </c>
      <c r="AG279" s="47">
        <v>0</v>
      </c>
      <c r="AH279" s="9">
        <v>0</v>
      </c>
      <c r="AI279" s="48">
        <f t="shared" ref="AI279:AI290" si="265">IF(AG279=0,0,AH279/AG279*1000)</f>
        <v>0</v>
      </c>
      <c r="AJ279" s="47">
        <v>0</v>
      </c>
      <c r="AK279" s="9">
        <v>0</v>
      </c>
      <c r="AL279" s="48">
        <f t="shared" ref="AL279:AL290" si="266">IF(AJ279=0,0,AK279/AJ279*1000)</f>
        <v>0</v>
      </c>
      <c r="AM279" s="8">
        <f>SUMIF($C$5:$AL$5,"Ton",C279:AL279)</f>
        <v>2.6460000000000001E-2</v>
      </c>
      <c r="AN279" s="17">
        <f>SUMIF($C$5:$AL$5,"F*",C279:AL279)</f>
        <v>3.3180000000000001</v>
      </c>
    </row>
    <row r="280" spans="1:40" x14ac:dyDescent="0.3">
      <c r="A280" s="57">
        <v>2025</v>
      </c>
      <c r="B280" s="58" t="s">
        <v>6</v>
      </c>
      <c r="C280" s="79">
        <v>3.2759999999999997E-2</v>
      </c>
      <c r="D280" s="9">
        <v>4.1639999999999997</v>
      </c>
      <c r="E280" s="48">
        <f t="shared" ref="E280:E281" si="267">IF(C280=0,0,D280/C280*1000)</f>
        <v>127106.2271062271</v>
      </c>
      <c r="F280" s="47">
        <v>0</v>
      </c>
      <c r="G280" s="9">
        <v>0</v>
      </c>
      <c r="H280" s="48">
        <f t="shared" si="256"/>
        <v>0</v>
      </c>
      <c r="I280" s="47">
        <v>0</v>
      </c>
      <c r="J280" s="9">
        <v>0</v>
      </c>
      <c r="K280" s="48">
        <f t="shared" si="257"/>
        <v>0</v>
      </c>
      <c r="L280" s="47">
        <v>0</v>
      </c>
      <c r="M280" s="9">
        <v>0</v>
      </c>
      <c r="N280" s="48">
        <f t="shared" si="258"/>
        <v>0</v>
      </c>
      <c r="O280" s="79">
        <v>0.02</v>
      </c>
      <c r="P280" s="9">
        <v>0.48599999999999999</v>
      </c>
      <c r="Q280" s="48">
        <f t="shared" si="259"/>
        <v>24299.999999999996</v>
      </c>
      <c r="R280" s="47">
        <v>0</v>
      </c>
      <c r="S280" s="9">
        <v>0</v>
      </c>
      <c r="T280" s="48">
        <f t="shared" si="260"/>
        <v>0</v>
      </c>
      <c r="U280" s="47">
        <v>0</v>
      </c>
      <c r="V280" s="9">
        <v>0</v>
      </c>
      <c r="W280" s="48">
        <f t="shared" si="261"/>
        <v>0</v>
      </c>
      <c r="X280" s="47">
        <v>0</v>
      </c>
      <c r="Y280" s="9">
        <v>0</v>
      </c>
      <c r="Z280" s="48">
        <f t="shared" si="262"/>
        <v>0</v>
      </c>
      <c r="AA280" s="47">
        <v>0</v>
      </c>
      <c r="AB280" s="9">
        <v>0</v>
      </c>
      <c r="AC280" s="48">
        <f t="shared" si="263"/>
        <v>0</v>
      </c>
      <c r="AD280" s="47">
        <v>0</v>
      </c>
      <c r="AE280" s="9">
        <v>0</v>
      </c>
      <c r="AF280" s="48">
        <f t="shared" si="264"/>
        <v>0</v>
      </c>
      <c r="AG280" s="47">
        <v>0</v>
      </c>
      <c r="AH280" s="9">
        <v>0</v>
      </c>
      <c r="AI280" s="48">
        <f t="shared" si="265"/>
        <v>0</v>
      </c>
      <c r="AJ280" s="47">
        <v>0</v>
      </c>
      <c r="AK280" s="9">
        <v>0</v>
      </c>
      <c r="AL280" s="48">
        <f t="shared" si="266"/>
        <v>0</v>
      </c>
      <c r="AM280" s="8">
        <f t="shared" ref="AM280:AM291" si="268">SUMIF($C$5:$AL$5,"Ton",C280:AL280)</f>
        <v>5.2760000000000001E-2</v>
      </c>
      <c r="AN280" s="17">
        <f t="shared" ref="AN280:AN291" si="269">SUMIF($C$5:$AL$5,"F*",C280:AL280)</f>
        <v>4.6499999999999995</v>
      </c>
    </row>
    <row r="281" spans="1:40" x14ac:dyDescent="0.3">
      <c r="A281" s="57">
        <v>2025</v>
      </c>
      <c r="B281" s="58" t="s">
        <v>7</v>
      </c>
      <c r="C281" s="47">
        <v>0</v>
      </c>
      <c r="D281" s="9">
        <v>0</v>
      </c>
      <c r="E281" s="48">
        <f t="shared" si="267"/>
        <v>0</v>
      </c>
      <c r="F281" s="47">
        <v>0</v>
      </c>
      <c r="G281" s="9">
        <v>0</v>
      </c>
      <c r="H281" s="48">
        <f t="shared" si="256"/>
        <v>0</v>
      </c>
      <c r="I281" s="47">
        <v>0</v>
      </c>
      <c r="J281" s="9">
        <v>0</v>
      </c>
      <c r="K281" s="48">
        <f t="shared" si="257"/>
        <v>0</v>
      </c>
      <c r="L281" s="47">
        <v>0</v>
      </c>
      <c r="M281" s="9">
        <v>0</v>
      </c>
      <c r="N281" s="48">
        <f t="shared" si="258"/>
        <v>0</v>
      </c>
      <c r="O281" s="47">
        <v>0</v>
      </c>
      <c r="P281" s="9">
        <v>0</v>
      </c>
      <c r="Q281" s="48">
        <f t="shared" si="259"/>
        <v>0</v>
      </c>
      <c r="R281" s="47">
        <v>0</v>
      </c>
      <c r="S281" s="9">
        <v>0</v>
      </c>
      <c r="T281" s="48">
        <f t="shared" si="260"/>
        <v>0</v>
      </c>
      <c r="U281" s="47">
        <v>0</v>
      </c>
      <c r="V281" s="9">
        <v>0</v>
      </c>
      <c r="W281" s="48">
        <f t="shared" si="261"/>
        <v>0</v>
      </c>
      <c r="X281" s="47">
        <v>0</v>
      </c>
      <c r="Y281" s="9">
        <v>0</v>
      </c>
      <c r="Z281" s="48">
        <f t="shared" si="262"/>
        <v>0</v>
      </c>
      <c r="AA281" s="47">
        <v>0</v>
      </c>
      <c r="AB281" s="9">
        <v>0</v>
      </c>
      <c r="AC281" s="48">
        <f t="shared" si="263"/>
        <v>0</v>
      </c>
      <c r="AD281" s="47">
        <v>0</v>
      </c>
      <c r="AE281" s="9">
        <v>0</v>
      </c>
      <c r="AF281" s="48">
        <f t="shared" si="264"/>
        <v>0</v>
      </c>
      <c r="AG281" s="47">
        <v>0</v>
      </c>
      <c r="AH281" s="9">
        <v>0</v>
      </c>
      <c r="AI281" s="48">
        <f t="shared" si="265"/>
        <v>0</v>
      </c>
      <c r="AJ281" s="47">
        <v>0</v>
      </c>
      <c r="AK281" s="9">
        <v>0</v>
      </c>
      <c r="AL281" s="48">
        <f t="shared" si="266"/>
        <v>0</v>
      </c>
      <c r="AM281" s="8">
        <f t="shared" si="268"/>
        <v>0</v>
      </c>
      <c r="AN281" s="17">
        <f t="shared" si="269"/>
        <v>0</v>
      </c>
    </row>
    <row r="282" spans="1:40" x14ac:dyDescent="0.3">
      <c r="A282" s="57">
        <v>2025</v>
      </c>
      <c r="B282" s="58" t="s">
        <v>8</v>
      </c>
      <c r="C282" s="79">
        <v>1.7639999999999999E-2</v>
      </c>
      <c r="D282" s="9">
        <v>2.6030000000000002</v>
      </c>
      <c r="E282" s="48">
        <f>IF(C282=0,0,D282/C282*1000)</f>
        <v>147562.35827664399</v>
      </c>
      <c r="F282" s="47">
        <v>0</v>
      </c>
      <c r="G282" s="9">
        <v>0</v>
      </c>
      <c r="H282" s="48">
        <f t="shared" si="256"/>
        <v>0</v>
      </c>
      <c r="I282" s="47">
        <v>0</v>
      </c>
      <c r="J282" s="9">
        <v>0</v>
      </c>
      <c r="K282" s="48">
        <f t="shared" si="257"/>
        <v>0</v>
      </c>
      <c r="L282" s="47">
        <v>0</v>
      </c>
      <c r="M282" s="9">
        <v>0</v>
      </c>
      <c r="N282" s="48">
        <f t="shared" si="258"/>
        <v>0</v>
      </c>
      <c r="O282" s="47">
        <v>0</v>
      </c>
      <c r="P282" s="9">
        <v>0</v>
      </c>
      <c r="Q282" s="48">
        <f t="shared" si="259"/>
        <v>0</v>
      </c>
      <c r="R282" s="47">
        <v>0</v>
      </c>
      <c r="S282" s="9">
        <v>0</v>
      </c>
      <c r="T282" s="48">
        <f t="shared" si="260"/>
        <v>0</v>
      </c>
      <c r="U282" s="47">
        <v>0</v>
      </c>
      <c r="V282" s="9">
        <v>0</v>
      </c>
      <c r="W282" s="48">
        <f t="shared" si="261"/>
        <v>0</v>
      </c>
      <c r="X282" s="47">
        <v>0</v>
      </c>
      <c r="Y282" s="9">
        <v>0</v>
      </c>
      <c r="Z282" s="48">
        <f t="shared" si="262"/>
        <v>0</v>
      </c>
      <c r="AA282" s="47">
        <v>0</v>
      </c>
      <c r="AB282" s="9">
        <v>0</v>
      </c>
      <c r="AC282" s="48">
        <f t="shared" si="263"/>
        <v>0</v>
      </c>
      <c r="AD282" s="47">
        <v>0</v>
      </c>
      <c r="AE282" s="9">
        <v>0</v>
      </c>
      <c r="AF282" s="48">
        <f t="shared" si="264"/>
        <v>0</v>
      </c>
      <c r="AG282" s="47">
        <v>0</v>
      </c>
      <c r="AH282" s="9">
        <v>0</v>
      </c>
      <c r="AI282" s="48">
        <f t="shared" si="265"/>
        <v>0</v>
      </c>
      <c r="AJ282" s="47">
        <v>0</v>
      </c>
      <c r="AK282" s="9">
        <v>0</v>
      </c>
      <c r="AL282" s="48">
        <f t="shared" si="266"/>
        <v>0</v>
      </c>
      <c r="AM282" s="8">
        <f t="shared" si="268"/>
        <v>1.7639999999999999E-2</v>
      </c>
      <c r="AN282" s="17">
        <f t="shared" si="269"/>
        <v>2.6030000000000002</v>
      </c>
    </row>
    <row r="283" spans="1:40" x14ac:dyDescent="0.3">
      <c r="A283" s="57">
        <v>2025</v>
      </c>
      <c r="B283" s="48" t="s">
        <v>9</v>
      </c>
      <c r="C283" s="47">
        <v>0</v>
      </c>
      <c r="D283" s="9">
        <v>0</v>
      </c>
      <c r="E283" s="48">
        <f t="shared" ref="E283:E290" si="270">IF(C283=0,0,D283/C283*1000)</f>
        <v>0</v>
      </c>
      <c r="F283" s="47">
        <v>0</v>
      </c>
      <c r="G283" s="9">
        <v>0</v>
      </c>
      <c r="H283" s="48">
        <f t="shared" si="256"/>
        <v>0</v>
      </c>
      <c r="I283" s="47">
        <v>0</v>
      </c>
      <c r="J283" s="9">
        <v>0</v>
      </c>
      <c r="K283" s="48">
        <f t="shared" si="257"/>
        <v>0</v>
      </c>
      <c r="L283" s="47">
        <v>0</v>
      </c>
      <c r="M283" s="9">
        <v>0</v>
      </c>
      <c r="N283" s="48">
        <f t="shared" si="258"/>
        <v>0</v>
      </c>
      <c r="O283" s="47">
        <v>0</v>
      </c>
      <c r="P283" s="9">
        <v>0</v>
      </c>
      <c r="Q283" s="48">
        <f t="shared" si="259"/>
        <v>0</v>
      </c>
      <c r="R283" s="47">
        <v>0</v>
      </c>
      <c r="S283" s="9">
        <v>0</v>
      </c>
      <c r="T283" s="48">
        <f t="shared" si="260"/>
        <v>0</v>
      </c>
      <c r="U283" s="47">
        <v>0</v>
      </c>
      <c r="V283" s="9">
        <v>0</v>
      </c>
      <c r="W283" s="48">
        <f t="shared" si="261"/>
        <v>0</v>
      </c>
      <c r="X283" s="47">
        <v>0</v>
      </c>
      <c r="Y283" s="9">
        <v>0</v>
      </c>
      <c r="Z283" s="48">
        <f t="shared" si="262"/>
        <v>0</v>
      </c>
      <c r="AA283" s="47">
        <v>0</v>
      </c>
      <c r="AB283" s="9">
        <v>0</v>
      </c>
      <c r="AC283" s="48">
        <f t="shared" si="263"/>
        <v>0</v>
      </c>
      <c r="AD283" s="47">
        <v>0</v>
      </c>
      <c r="AE283" s="9">
        <v>0</v>
      </c>
      <c r="AF283" s="48">
        <f t="shared" si="264"/>
        <v>0</v>
      </c>
      <c r="AG283" s="47">
        <v>0</v>
      </c>
      <c r="AH283" s="9">
        <v>0</v>
      </c>
      <c r="AI283" s="48">
        <f t="shared" si="265"/>
        <v>0</v>
      </c>
      <c r="AJ283" s="47">
        <v>0</v>
      </c>
      <c r="AK283" s="9">
        <v>0</v>
      </c>
      <c r="AL283" s="48">
        <f t="shared" si="266"/>
        <v>0</v>
      </c>
      <c r="AM283" s="8">
        <f t="shared" si="268"/>
        <v>0</v>
      </c>
      <c r="AN283" s="17">
        <f t="shared" si="269"/>
        <v>0</v>
      </c>
    </row>
    <row r="284" spans="1:40" x14ac:dyDescent="0.3">
      <c r="A284" s="57">
        <v>2025</v>
      </c>
      <c r="B284" s="58" t="s">
        <v>10</v>
      </c>
      <c r="C284" s="47">
        <v>0</v>
      </c>
      <c r="D284" s="9">
        <v>0</v>
      </c>
      <c r="E284" s="48">
        <f t="shared" si="270"/>
        <v>0</v>
      </c>
      <c r="F284" s="47">
        <v>0</v>
      </c>
      <c r="G284" s="9">
        <v>0</v>
      </c>
      <c r="H284" s="48">
        <f t="shared" si="256"/>
        <v>0</v>
      </c>
      <c r="I284" s="47">
        <v>0</v>
      </c>
      <c r="J284" s="9">
        <v>0</v>
      </c>
      <c r="K284" s="48">
        <f t="shared" si="257"/>
        <v>0</v>
      </c>
      <c r="L284" s="47">
        <v>0</v>
      </c>
      <c r="M284" s="9">
        <v>0</v>
      </c>
      <c r="N284" s="48">
        <f t="shared" si="258"/>
        <v>0</v>
      </c>
      <c r="O284" s="47">
        <v>0</v>
      </c>
      <c r="P284" s="9">
        <v>0</v>
      </c>
      <c r="Q284" s="48">
        <f t="shared" si="259"/>
        <v>0</v>
      </c>
      <c r="R284" s="47">
        <v>0</v>
      </c>
      <c r="S284" s="9">
        <v>0</v>
      </c>
      <c r="T284" s="48">
        <f t="shared" si="260"/>
        <v>0</v>
      </c>
      <c r="U284" s="47">
        <v>0</v>
      </c>
      <c r="V284" s="9">
        <v>0</v>
      </c>
      <c r="W284" s="48">
        <f t="shared" si="261"/>
        <v>0</v>
      </c>
      <c r="X284" s="47">
        <v>0</v>
      </c>
      <c r="Y284" s="9">
        <v>0</v>
      </c>
      <c r="Z284" s="48">
        <f t="shared" si="262"/>
        <v>0</v>
      </c>
      <c r="AA284" s="47">
        <v>0</v>
      </c>
      <c r="AB284" s="9">
        <v>0</v>
      </c>
      <c r="AC284" s="48">
        <f t="shared" si="263"/>
        <v>0</v>
      </c>
      <c r="AD284" s="47">
        <v>0</v>
      </c>
      <c r="AE284" s="9">
        <v>0</v>
      </c>
      <c r="AF284" s="48">
        <f t="shared" si="264"/>
        <v>0</v>
      </c>
      <c r="AG284" s="47">
        <v>0</v>
      </c>
      <c r="AH284" s="9">
        <v>0</v>
      </c>
      <c r="AI284" s="48">
        <f t="shared" si="265"/>
        <v>0</v>
      </c>
      <c r="AJ284" s="47">
        <v>0</v>
      </c>
      <c r="AK284" s="9">
        <v>0</v>
      </c>
      <c r="AL284" s="48">
        <f t="shared" si="266"/>
        <v>0</v>
      </c>
      <c r="AM284" s="8">
        <f t="shared" si="268"/>
        <v>0</v>
      </c>
      <c r="AN284" s="17">
        <f t="shared" si="269"/>
        <v>0</v>
      </c>
    </row>
    <row r="285" spans="1:40" x14ac:dyDescent="0.3">
      <c r="A285" s="57">
        <v>2025</v>
      </c>
      <c r="B285" s="58" t="s">
        <v>11</v>
      </c>
      <c r="C285" s="47">
        <v>0</v>
      </c>
      <c r="D285" s="9">
        <v>0</v>
      </c>
      <c r="E285" s="48">
        <f t="shared" si="270"/>
        <v>0</v>
      </c>
      <c r="F285" s="47">
        <v>0</v>
      </c>
      <c r="G285" s="9">
        <v>0</v>
      </c>
      <c r="H285" s="48">
        <f t="shared" si="256"/>
        <v>0</v>
      </c>
      <c r="I285" s="47">
        <v>0</v>
      </c>
      <c r="J285" s="9">
        <v>0</v>
      </c>
      <c r="K285" s="48">
        <f t="shared" si="257"/>
        <v>0</v>
      </c>
      <c r="L285" s="47">
        <v>0</v>
      </c>
      <c r="M285" s="9">
        <v>0</v>
      </c>
      <c r="N285" s="48">
        <f t="shared" si="258"/>
        <v>0</v>
      </c>
      <c r="O285" s="47">
        <v>0</v>
      </c>
      <c r="P285" s="9">
        <v>0</v>
      </c>
      <c r="Q285" s="48">
        <f t="shared" si="259"/>
        <v>0</v>
      </c>
      <c r="R285" s="47">
        <v>0</v>
      </c>
      <c r="S285" s="9">
        <v>0</v>
      </c>
      <c r="T285" s="48">
        <f t="shared" si="260"/>
        <v>0</v>
      </c>
      <c r="U285" s="47">
        <v>0</v>
      </c>
      <c r="V285" s="9">
        <v>0</v>
      </c>
      <c r="W285" s="48">
        <f t="shared" si="261"/>
        <v>0</v>
      </c>
      <c r="X285" s="47">
        <v>0</v>
      </c>
      <c r="Y285" s="9">
        <v>0</v>
      </c>
      <c r="Z285" s="48">
        <f t="shared" si="262"/>
        <v>0</v>
      </c>
      <c r="AA285" s="47">
        <v>0</v>
      </c>
      <c r="AB285" s="9">
        <v>0</v>
      </c>
      <c r="AC285" s="48">
        <f t="shared" si="263"/>
        <v>0</v>
      </c>
      <c r="AD285" s="47">
        <v>0</v>
      </c>
      <c r="AE285" s="9">
        <v>0</v>
      </c>
      <c r="AF285" s="48">
        <f t="shared" si="264"/>
        <v>0</v>
      </c>
      <c r="AG285" s="47">
        <v>0</v>
      </c>
      <c r="AH285" s="9">
        <v>0</v>
      </c>
      <c r="AI285" s="48">
        <f t="shared" si="265"/>
        <v>0</v>
      </c>
      <c r="AJ285" s="47">
        <v>0</v>
      </c>
      <c r="AK285" s="9">
        <v>0</v>
      </c>
      <c r="AL285" s="48">
        <f t="shared" si="266"/>
        <v>0</v>
      </c>
      <c r="AM285" s="8">
        <f t="shared" si="268"/>
        <v>0</v>
      </c>
      <c r="AN285" s="17">
        <f t="shared" si="269"/>
        <v>0</v>
      </c>
    </row>
    <row r="286" spans="1:40" x14ac:dyDescent="0.3">
      <c r="A286" s="57">
        <v>2025</v>
      </c>
      <c r="B286" s="58" t="s">
        <v>12</v>
      </c>
      <c r="C286" s="47">
        <v>0</v>
      </c>
      <c r="D286" s="9">
        <v>0</v>
      </c>
      <c r="E286" s="48">
        <f t="shared" si="270"/>
        <v>0</v>
      </c>
      <c r="F286" s="47">
        <v>0</v>
      </c>
      <c r="G286" s="9">
        <v>0</v>
      </c>
      <c r="H286" s="48">
        <f t="shared" si="256"/>
        <v>0</v>
      </c>
      <c r="I286" s="47">
        <v>0</v>
      </c>
      <c r="J286" s="9">
        <v>0</v>
      </c>
      <c r="K286" s="48">
        <f t="shared" si="257"/>
        <v>0</v>
      </c>
      <c r="L286" s="47">
        <v>0</v>
      </c>
      <c r="M286" s="9">
        <v>0</v>
      </c>
      <c r="N286" s="48">
        <f t="shared" si="258"/>
        <v>0</v>
      </c>
      <c r="O286" s="47">
        <v>0</v>
      </c>
      <c r="P286" s="9">
        <v>0</v>
      </c>
      <c r="Q286" s="48">
        <f t="shared" si="259"/>
        <v>0</v>
      </c>
      <c r="R286" s="47">
        <v>0</v>
      </c>
      <c r="S286" s="9">
        <v>0</v>
      </c>
      <c r="T286" s="48">
        <f t="shared" si="260"/>
        <v>0</v>
      </c>
      <c r="U286" s="47">
        <v>0</v>
      </c>
      <c r="V286" s="9">
        <v>0</v>
      </c>
      <c r="W286" s="48">
        <f t="shared" si="261"/>
        <v>0</v>
      </c>
      <c r="X286" s="47">
        <v>0</v>
      </c>
      <c r="Y286" s="9">
        <v>0</v>
      </c>
      <c r="Z286" s="48">
        <f t="shared" si="262"/>
        <v>0</v>
      </c>
      <c r="AA286" s="47">
        <v>0</v>
      </c>
      <c r="AB286" s="9">
        <v>0</v>
      </c>
      <c r="AC286" s="48">
        <f t="shared" si="263"/>
        <v>0</v>
      </c>
      <c r="AD286" s="47">
        <v>0</v>
      </c>
      <c r="AE286" s="9">
        <v>0</v>
      </c>
      <c r="AF286" s="48">
        <f t="shared" si="264"/>
        <v>0</v>
      </c>
      <c r="AG286" s="47">
        <v>0</v>
      </c>
      <c r="AH286" s="9">
        <v>0</v>
      </c>
      <c r="AI286" s="48">
        <f t="shared" si="265"/>
        <v>0</v>
      </c>
      <c r="AJ286" s="47">
        <v>0</v>
      </c>
      <c r="AK286" s="9">
        <v>0</v>
      </c>
      <c r="AL286" s="48">
        <f t="shared" si="266"/>
        <v>0</v>
      </c>
      <c r="AM286" s="8">
        <f t="shared" si="268"/>
        <v>0</v>
      </c>
      <c r="AN286" s="17">
        <f t="shared" si="269"/>
        <v>0</v>
      </c>
    </row>
    <row r="287" spans="1:40" x14ac:dyDescent="0.3">
      <c r="A287" s="57">
        <v>2025</v>
      </c>
      <c r="B287" s="58" t="s">
        <v>13</v>
      </c>
      <c r="C287" s="47">
        <v>0</v>
      </c>
      <c r="D287" s="9">
        <v>0</v>
      </c>
      <c r="E287" s="48">
        <f t="shared" si="270"/>
        <v>0</v>
      </c>
      <c r="F287" s="47">
        <v>0</v>
      </c>
      <c r="G287" s="9">
        <v>0</v>
      </c>
      <c r="H287" s="48">
        <f t="shared" si="256"/>
        <v>0</v>
      </c>
      <c r="I287" s="47">
        <v>0</v>
      </c>
      <c r="J287" s="9">
        <v>0</v>
      </c>
      <c r="K287" s="48">
        <f t="shared" si="257"/>
        <v>0</v>
      </c>
      <c r="L287" s="47">
        <v>0</v>
      </c>
      <c r="M287" s="9">
        <v>0</v>
      </c>
      <c r="N287" s="48">
        <f t="shared" si="258"/>
        <v>0</v>
      </c>
      <c r="O287" s="47">
        <v>0</v>
      </c>
      <c r="P287" s="9">
        <v>0</v>
      </c>
      <c r="Q287" s="48">
        <f t="shared" si="259"/>
        <v>0</v>
      </c>
      <c r="R287" s="47">
        <v>0</v>
      </c>
      <c r="S287" s="9">
        <v>0</v>
      </c>
      <c r="T287" s="48">
        <f t="shared" si="260"/>
        <v>0</v>
      </c>
      <c r="U287" s="47">
        <v>0</v>
      </c>
      <c r="V287" s="9">
        <v>0</v>
      </c>
      <c r="W287" s="48">
        <f t="shared" si="261"/>
        <v>0</v>
      </c>
      <c r="X287" s="47">
        <v>0</v>
      </c>
      <c r="Y287" s="9">
        <v>0</v>
      </c>
      <c r="Z287" s="48">
        <f t="shared" si="262"/>
        <v>0</v>
      </c>
      <c r="AA287" s="47">
        <v>0</v>
      </c>
      <c r="AB287" s="9">
        <v>0</v>
      </c>
      <c r="AC287" s="48">
        <f t="shared" si="263"/>
        <v>0</v>
      </c>
      <c r="AD287" s="47">
        <v>0</v>
      </c>
      <c r="AE287" s="9">
        <v>0</v>
      </c>
      <c r="AF287" s="48">
        <f t="shared" si="264"/>
        <v>0</v>
      </c>
      <c r="AG287" s="47">
        <v>0</v>
      </c>
      <c r="AH287" s="9">
        <v>0</v>
      </c>
      <c r="AI287" s="48">
        <f t="shared" si="265"/>
        <v>0</v>
      </c>
      <c r="AJ287" s="47">
        <v>0</v>
      </c>
      <c r="AK287" s="9">
        <v>0</v>
      </c>
      <c r="AL287" s="48">
        <f t="shared" si="266"/>
        <v>0</v>
      </c>
      <c r="AM287" s="8">
        <f t="shared" si="268"/>
        <v>0</v>
      </c>
      <c r="AN287" s="17">
        <f t="shared" si="269"/>
        <v>0</v>
      </c>
    </row>
    <row r="288" spans="1:40" x14ac:dyDescent="0.3">
      <c r="A288" s="57">
        <v>2025</v>
      </c>
      <c r="B288" s="58" t="s">
        <v>14</v>
      </c>
      <c r="C288" s="47">
        <v>0</v>
      </c>
      <c r="D288" s="9">
        <v>0</v>
      </c>
      <c r="E288" s="48">
        <f t="shared" si="270"/>
        <v>0</v>
      </c>
      <c r="F288" s="47">
        <v>0</v>
      </c>
      <c r="G288" s="9">
        <v>0</v>
      </c>
      <c r="H288" s="48">
        <f t="shared" si="256"/>
        <v>0</v>
      </c>
      <c r="I288" s="47">
        <v>0</v>
      </c>
      <c r="J288" s="9">
        <v>0</v>
      </c>
      <c r="K288" s="48">
        <f t="shared" si="257"/>
        <v>0</v>
      </c>
      <c r="L288" s="47">
        <v>0</v>
      </c>
      <c r="M288" s="9">
        <v>0</v>
      </c>
      <c r="N288" s="48">
        <f t="shared" si="258"/>
        <v>0</v>
      </c>
      <c r="O288" s="47">
        <v>0</v>
      </c>
      <c r="P288" s="9">
        <v>0</v>
      </c>
      <c r="Q288" s="48">
        <f t="shared" si="259"/>
        <v>0</v>
      </c>
      <c r="R288" s="47">
        <v>0</v>
      </c>
      <c r="S288" s="9">
        <v>0</v>
      </c>
      <c r="T288" s="48">
        <f t="shared" si="260"/>
        <v>0</v>
      </c>
      <c r="U288" s="47">
        <v>0</v>
      </c>
      <c r="V288" s="9">
        <v>0</v>
      </c>
      <c r="W288" s="48">
        <f t="shared" si="261"/>
        <v>0</v>
      </c>
      <c r="X288" s="47">
        <v>0</v>
      </c>
      <c r="Y288" s="9">
        <v>0</v>
      </c>
      <c r="Z288" s="48">
        <f t="shared" si="262"/>
        <v>0</v>
      </c>
      <c r="AA288" s="47">
        <v>0</v>
      </c>
      <c r="AB288" s="9">
        <v>0</v>
      </c>
      <c r="AC288" s="48">
        <f t="shared" si="263"/>
        <v>0</v>
      </c>
      <c r="AD288" s="47">
        <v>0</v>
      </c>
      <c r="AE288" s="9">
        <v>0</v>
      </c>
      <c r="AF288" s="48">
        <f t="shared" si="264"/>
        <v>0</v>
      </c>
      <c r="AG288" s="47">
        <v>0</v>
      </c>
      <c r="AH288" s="9">
        <v>0</v>
      </c>
      <c r="AI288" s="48">
        <f t="shared" si="265"/>
        <v>0</v>
      </c>
      <c r="AJ288" s="47">
        <v>0</v>
      </c>
      <c r="AK288" s="9">
        <v>0</v>
      </c>
      <c r="AL288" s="48">
        <f t="shared" si="266"/>
        <v>0</v>
      </c>
      <c r="AM288" s="8">
        <f t="shared" si="268"/>
        <v>0</v>
      </c>
      <c r="AN288" s="17">
        <f t="shared" si="269"/>
        <v>0</v>
      </c>
    </row>
    <row r="289" spans="1:40" x14ac:dyDescent="0.3">
      <c r="A289" s="57">
        <v>2025</v>
      </c>
      <c r="B289" s="48" t="s">
        <v>15</v>
      </c>
      <c r="C289" s="47">
        <v>0</v>
      </c>
      <c r="D289" s="9">
        <v>0</v>
      </c>
      <c r="E289" s="48">
        <f t="shared" si="270"/>
        <v>0</v>
      </c>
      <c r="F289" s="47">
        <v>0</v>
      </c>
      <c r="G289" s="9">
        <v>0</v>
      </c>
      <c r="H289" s="48">
        <f t="shared" si="256"/>
        <v>0</v>
      </c>
      <c r="I289" s="47">
        <v>0</v>
      </c>
      <c r="J289" s="9">
        <v>0</v>
      </c>
      <c r="K289" s="48">
        <f t="shared" si="257"/>
        <v>0</v>
      </c>
      <c r="L289" s="47">
        <v>0</v>
      </c>
      <c r="M289" s="9">
        <v>0</v>
      </c>
      <c r="N289" s="48">
        <f t="shared" si="258"/>
        <v>0</v>
      </c>
      <c r="O289" s="47">
        <v>0</v>
      </c>
      <c r="P289" s="9">
        <v>0</v>
      </c>
      <c r="Q289" s="48">
        <f t="shared" si="259"/>
        <v>0</v>
      </c>
      <c r="R289" s="47">
        <v>0</v>
      </c>
      <c r="S289" s="9">
        <v>0</v>
      </c>
      <c r="T289" s="48">
        <f t="shared" si="260"/>
        <v>0</v>
      </c>
      <c r="U289" s="47">
        <v>0</v>
      </c>
      <c r="V289" s="9">
        <v>0</v>
      </c>
      <c r="W289" s="48">
        <f t="shared" si="261"/>
        <v>0</v>
      </c>
      <c r="X289" s="47">
        <v>0</v>
      </c>
      <c r="Y289" s="9">
        <v>0</v>
      </c>
      <c r="Z289" s="48">
        <f t="shared" si="262"/>
        <v>0</v>
      </c>
      <c r="AA289" s="47">
        <v>0</v>
      </c>
      <c r="AB289" s="9">
        <v>0</v>
      </c>
      <c r="AC289" s="48">
        <f t="shared" si="263"/>
        <v>0</v>
      </c>
      <c r="AD289" s="47">
        <v>0</v>
      </c>
      <c r="AE289" s="9">
        <v>0</v>
      </c>
      <c r="AF289" s="48">
        <f t="shared" si="264"/>
        <v>0</v>
      </c>
      <c r="AG289" s="47">
        <v>0</v>
      </c>
      <c r="AH289" s="9">
        <v>0</v>
      </c>
      <c r="AI289" s="48">
        <f t="shared" si="265"/>
        <v>0</v>
      </c>
      <c r="AJ289" s="47">
        <v>0</v>
      </c>
      <c r="AK289" s="9">
        <v>0</v>
      </c>
      <c r="AL289" s="48">
        <f t="shared" si="266"/>
        <v>0</v>
      </c>
      <c r="AM289" s="8">
        <f t="shared" si="268"/>
        <v>0</v>
      </c>
      <c r="AN289" s="17">
        <f t="shared" si="269"/>
        <v>0</v>
      </c>
    </row>
    <row r="290" spans="1:40" x14ac:dyDescent="0.3">
      <c r="A290" s="57">
        <v>2025</v>
      </c>
      <c r="B290" s="58" t="s">
        <v>16</v>
      </c>
      <c r="C290" s="47">
        <v>0</v>
      </c>
      <c r="D290" s="9">
        <v>0</v>
      </c>
      <c r="E290" s="48">
        <f t="shared" si="270"/>
        <v>0</v>
      </c>
      <c r="F290" s="47">
        <v>0</v>
      </c>
      <c r="G290" s="9">
        <v>0</v>
      </c>
      <c r="H290" s="48">
        <f t="shared" si="256"/>
        <v>0</v>
      </c>
      <c r="I290" s="47">
        <v>0</v>
      </c>
      <c r="J290" s="9">
        <v>0</v>
      </c>
      <c r="K290" s="48">
        <f t="shared" si="257"/>
        <v>0</v>
      </c>
      <c r="L290" s="47">
        <v>0</v>
      </c>
      <c r="M290" s="9">
        <v>0</v>
      </c>
      <c r="N290" s="48">
        <f t="shared" si="258"/>
        <v>0</v>
      </c>
      <c r="O290" s="47">
        <v>0</v>
      </c>
      <c r="P290" s="9">
        <v>0</v>
      </c>
      <c r="Q290" s="48">
        <f t="shared" si="259"/>
        <v>0</v>
      </c>
      <c r="R290" s="47">
        <v>0</v>
      </c>
      <c r="S290" s="9">
        <v>0</v>
      </c>
      <c r="T290" s="48">
        <f t="shared" si="260"/>
        <v>0</v>
      </c>
      <c r="U290" s="47">
        <v>0</v>
      </c>
      <c r="V290" s="9">
        <v>0</v>
      </c>
      <c r="W290" s="48">
        <f t="shared" si="261"/>
        <v>0</v>
      </c>
      <c r="X290" s="47">
        <v>0</v>
      </c>
      <c r="Y290" s="9">
        <v>0</v>
      </c>
      <c r="Z290" s="48">
        <f t="shared" si="262"/>
        <v>0</v>
      </c>
      <c r="AA290" s="47">
        <v>0</v>
      </c>
      <c r="AB290" s="9">
        <v>0</v>
      </c>
      <c r="AC290" s="48">
        <f t="shared" si="263"/>
        <v>0</v>
      </c>
      <c r="AD290" s="47">
        <v>0</v>
      </c>
      <c r="AE290" s="9">
        <v>0</v>
      </c>
      <c r="AF290" s="48">
        <f t="shared" si="264"/>
        <v>0</v>
      </c>
      <c r="AG290" s="47">
        <v>0</v>
      </c>
      <c r="AH290" s="9">
        <v>0</v>
      </c>
      <c r="AI290" s="48">
        <f t="shared" si="265"/>
        <v>0</v>
      </c>
      <c r="AJ290" s="47">
        <v>0</v>
      </c>
      <c r="AK290" s="9">
        <v>0</v>
      </c>
      <c r="AL290" s="48">
        <f t="shared" si="266"/>
        <v>0</v>
      </c>
      <c r="AM290" s="8">
        <f t="shared" si="268"/>
        <v>0</v>
      </c>
      <c r="AN290" s="17">
        <f t="shared" si="269"/>
        <v>0</v>
      </c>
    </row>
    <row r="291" spans="1:40" ht="15" thickBot="1" x14ac:dyDescent="0.35">
      <c r="A291" s="59"/>
      <c r="B291" s="70" t="s">
        <v>17</v>
      </c>
      <c r="C291" s="71">
        <f t="shared" ref="C291:D291" si="271">SUM(C279:C290)</f>
        <v>7.6859999999999998E-2</v>
      </c>
      <c r="D291" s="72">
        <f t="shared" si="271"/>
        <v>10.084999999999999</v>
      </c>
      <c r="E291" s="51"/>
      <c r="F291" s="71">
        <f t="shared" ref="F291:G291" si="272">SUM(F279:F290)</f>
        <v>0</v>
      </c>
      <c r="G291" s="72">
        <f t="shared" si="272"/>
        <v>0</v>
      </c>
      <c r="H291" s="51"/>
      <c r="I291" s="71">
        <f t="shared" ref="I291:J291" si="273">SUM(I279:I290)</f>
        <v>0</v>
      </c>
      <c r="J291" s="72">
        <f t="shared" si="273"/>
        <v>0</v>
      </c>
      <c r="K291" s="51"/>
      <c r="L291" s="71">
        <f t="shared" ref="L291:M291" si="274">SUM(L279:L290)</f>
        <v>0</v>
      </c>
      <c r="M291" s="72">
        <f t="shared" si="274"/>
        <v>0</v>
      </c>
      <c r="N291" s="51"/>
      <c r="O291" s="71">
        <f t="shared" ref="O291:P291" si="275">SUM(O279:O290)</f>
        <v>0.02</v>
      </c>
      <c r="P291" s="72">
        <f t="shared" si="275"/>
        <v>0.48599999999999999</v>
      </c>
      <c r="Q291" s="51"/>
      <c r="R291" s="71">
        <f t="shared" ref="R291:S291" si="276">SUM(R279:R290)</f>
        <v>0</v>
      </c>
      <c r="S291" s="72">
        <f t="shared" si="276"/>
        <v>0</v>
      </c>
      <c r="T291" s="51"/>
      <c r="U291" s="71">
        <f t="shared" ref="U291:V291" si="277">SUM(U279:U290)</f>
        <v>0</v>
      </c>
      <c r="V291" s="72">
        <f t="shared" si="277"/>
        <v>0</v>
      </c>
      <c r="W291" s="51"/>
      <c r="X291" s="71">
        <f t="shared" ref="X291:Y291" si="278">SUM(X279:X290)</f>
        <v>0</v>
      </c>
      <c r="Y291" s="72">
        <f t="shared" si="278"/>
        <v>0</v>
      </c>
      <c r="Z291" s="51"/>
      <c r="AA291" s="71">
        <f t="shared" ref="AA291:AB291" si="279">SUM(AA279:AA290)</f>
        <v>0</v>
      </c>
      <c r="AB291" s="72">
        <f t="shared" si="279"/>
        <v>0</v>
      </c>
      <c r="AC291" s="51"/>
      <c r="AD291" s="71">
        <f t="shared" ref="AD291:AE291" si="280">SUM(AD279:AD290)</f>
        <v>0</v>
      </c>
      <c r="AE291" s="72">
        <f t="shared" si="280"/>
        <v>0</v>
      </c>
      <c r="AF291" s="51"/>
      <c r="AG291" s="71">
        <f t="shared" ref="AG291:AH291" si="281">SUM(AG279:AG290)</f>
        <v>0</v>
      </c>
      <c r="AH291" s="72">
        <f t="shared" si="281"/>
        <v>0</v>
      </c>
      <c r="AI291" s="51"/>
      <c r="AJ291" s="71">
        <f t="shared" ref="AJ291:AK291" si="282">SUM(AJ279:AJ290)</f>
        <v>0</v>
      </c>
      <c r="AK291" s="72">
        <f t="shared" si="282"/>
        <v>0</v>
      </c>
      <c r="AL291" s="51"/>
      <c r="AM291" s="41">
        <f t="shared" si="268"/>
        <v>9.6860000000000002E-2</v>
      </c>
      <c r="AN291" s="42">
        <f t="shared" si="269"/>
        <v>10.571</v>
      </c>
    </row>
  </sheetData>
  <mergeCells count="15">
    <mergeCell ref="AJ4:AL4"/>
    <mergeCell ref="R4:T4"/>
    <mergeCell ref="AA4:AC4"/>
    <mergeCell ref="U4:W4"/>
    <mergeCell ref="O4:Q4"/>
    <mergeCell ref="X4:Z4"/>
    <mergeCell ref="AD4:AF4"/>
    <mergeCell ref="C2:M2"/>
    <mergeCell ref="C3:M3"/>
    <mergeCell ref="A4:B4"/>
    <mergeCell ref="C4:E4"/>
    <mergeCell ref="AG4:AI4"/>
    <mergeCell ref="F4:H4"/>
    <mergeCell ref="I4:K4"/>
    <mergeCell ref="L4:N4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1513.21.10 Imports</vt:lpstr>
      <vt:lpstr>1513.21.10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2025-06-03T11:54:13Z</dcterms:modified>
</cp:coreProperties>
</file>